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Disk D\Аксютина\Аксютина\Расписание академ.задолж\Комиссия 25-26\1 сем\"/>
    </mc:Choice>
  </mc:AlternateContent>
  <xr:revisionPtr revIDLastSave="0" documentId="13_ncr:1_{A6E8C85B-AB2B-4A85-9F98-24A4C9F9BCA7}" xr6:coauthVersionLast="36" xr6:coauthVersionMax="36" xr10:uidLastSave="{00000000-0000-0000-0000-000000000000}"/>
  <workbookProtection workbookAlgorithmName="SHA-512" workbookHashValue="dVvHBhbnnVpDPbUxyiUpZlVwRaIEHEnAL+nLRkH8EeeZRcpE/qBcY01vRzzXFvcagxrtHWp0sk08oHG51AqvhA==" workbookSaltValue="LQ+qEOgUm0EYiyxbQHjJFw==" workbookSpinCount="100000" lockStructure="1"/>
  <bookViews>
    <workbookView xWindow="0" yWindow="0" windowWidth="28800" windowHeight="12105" xr2:uid="{00000000-000D-0000-FFFF-FFFF00000000}"/>
  </bookViews>
  <sheets>
    <sheet name="Для печати" sheetId="1" r:id="rId1"/>
    <sheet name="Шаблон" sheetId="2" state="hidden" r:id="rId2"/>
  </sheets>
  <definedNames>
    <definedName name="_xlnm._FilterDatabase" localSheetId="0" hidden="1">'Для печати'!$A$10:$F$268</definedName>
  </definedNames>
  <calcPr calcId="191029"/>
</workbook>
</file>

<file path=xl/calcChain.xml><?xml version="1.0" encoding="utf-8"?>
<calcChain xmlns="http://schemas.openxmlformats.org/spreadsheetml/2006/main">
  <c r="J268" i="1" l="1"/>
  <c r="B268" i="1"/>
  <c r="J267" i="1"/>
  <c r="B267" i="1"/>
  <c r="J266" i="1"/>
  <c r="B266" i="1"/>
  <c r="J265" i="1"/>
  <c r="B265" i="1"/>
  <c r="J264" i="1"/>
  <c r="B264" i="1"/>
  <c r="J263" i="1"/>
  <c r="B263" i="1"/>
  <c r="J262" i="1"/>
  <c r="B262" i="1"/>
  <c r="J261" i="1"/>
  <c r="B261" i="1"/>
  <c r="J260" i="1"/>
  <c r="B260" i="1"/>
  <c r="J259" i="1"/>
  <c r="B259" i="1"/>
  <c r="J258" i="1"/>
  <c r="B258" i="1"/>
  <c r="J257" i="1"/>
  <c r="B257" i="1"/>
  <c r="J256" i="1"/>
  <c r="B256" i="1"/>
  <c r="J255" i="1"/>
  <c r="B255" i="1"/>
  <c r="J254" i="1"/>
  <c r="B254" i="1"/>
  <c r="J253" i="1"/>
  <c r="B253" i="1"/>
  <c r="J252" i="1"/>
  <c r="B252" i="1"/>
  <c r="J251" i="1"/>
  <c r="B251" i="1"/>
  <c r="J250" i="1"/>
  <c r="B250" i="1"/>
  <c r="J249" i="1"/>
  <c r="B249" i="1"/>
  <c r="J248" i="1"/>
  <c r="B248" i="1"/>
  <c r="J247" i="1"/>
  <c r="B247" i="1"/>
  <c r="J246" i="1"/>
  <c r="B246" i="1"/>
  <c r="J245" i="1"/>
  <c r="B245" i="1"/>
  <c r="J244" i="1"/>
  <c r="B244" i="1"/>
  <c r="J243" i="1"/>
  <c r="B243" i="1"/>
  <c r="J242" i="1"/>
  <c r="B242" i="1"/>
  <c r="J241" i="1"/>
  <c r="B241" i="1"/>
  <c r="J240" i="1"/>
  <c r="B240" i="1"/>
  <c r="J239" i="1"/>
  <c r="B239" i="1"/>
  <c r="J238" i="1"/>
  <c r="B238" i="1"/>
  <c r="J237" i="1"/>
  <c r="B237" i="1"/>
  <c r="J236" i="1"/>
  <c r="B236" i="1"/>
  <c r="J235" i="1"/>
  <c r="B235" i="1"/>
  <c r="J234" i="1"/>
  <c r="B234" i="1"/>
  <c r="J233" i="1"/>
  <c r="B233" i="1"/>
  <c r="J232" i="1"/>
  <c r="B232" i="1"/>
  <c r="J231" i="1"/>
  <c r="B231" i="1"/>
  <c r="J230" i="1"/>
  <c r="B230" i="1"/>
  <c r="J229" i="1"/>
  <c r="B229" i="1"/>
  <c r="J228" i="1"/>
  <c r="B228" i="1"/>
  <c r="J227" i="1"/>
  <c r="B227" i="1"/>
  <c r="J226" i="1"/>
  <c r="B226" i="1"/>
  <c r="J225" i="1"/>
  <c r="B225" i="1"/>
  <c r="J224" i="1"/>
  <c r="B224" i="1"/>
  <c r="J223" i="1"/>
  <c r="B223" i="1"/>
  <c r="J222" i="1"/>
  <c r="B222" i="1"/>
  <c r="J221" i="1"/>
  <c r="B221" i="1"/>
  <c r="J220" i="1"/>
  <c r="B220" i="1"/>
  <c r="J219" i="1"/>
  <c r="B219" i="1"/>
  <c r="J218" i="1"/>
  <c r="B218" i="1"/>
  <c r="J217" i="1"/>
  <c r="B217" i="1"/>
  <c r="J216" i="1"/>
  <c r="B216" i="1"/>
  <c r="J215" i="1"/>
  <c r="B215" i="1"/>
  <c r="J214" i="1"/>
  <c r="B214" i="1"/>
  <c r="J213" i="1"/>
  <c r="B213" i="1"/>
  <c r="J212" i="1"/>
  <c r="B212" i="1"/>
  <c r="J211" i="1"/>
  <c r="B211" i="1"/>
  <c r="J210" i="1"/>
  <c r="B210" i="1"/>
  <c r="J209" i="1"/>
  <c r="B209" i="1"/>
  <c r="J208" i="1"/>
  <c r="B208" i="1"/>
  <c r="J207" i="1"/>
  <c r="B207" i="1"/>
  <c r="J206" i="1"/>
  <c r="B206" i="1"/>
  <c r="J205" i="1"/>
  <c r="B205" i="1"/>
  <c r="J204" i="1"/>
  <c r="B204" i="1"/>
  <c r="J203" i="1"/>
  <c r="B203" i="1"/>
  <c r="J202" i="1"/>
  <c r="B202" i="1"/>
  <c r="J201" i="1"/>
  <c r="B201" i="1"/>
  <c r="J200" i="1"/>
  <c r="B200" i="1"/>
  <c r="J199" i="1"/>
  <c r="B199" i="1"/>
  <c r="J198" i="1"/>
  <c r="B198" i="1"/>
  <c r="J197" i="1"/>
  <c r="B197" i="1"/>
  <c r="J196" i="1"/>
  <c r="B196" i="1"/>
  <c r="J195" i="1"/>
  <c r="B195" i="1"/>
  <c r="J194" i="1"/>
  <c r="B194" i="1"/>
  <c r="J193" i="1"/>
  <c r="B193" i="1"/>
  <c r="J192" i="1"/>
  <c r="B192" i="1"/>
  <c r="J191" i="1"/>
  <c r="B191" i="1"/>
  <c r="J190" i="1"/>
  <c r="B190" i="1"/>
  <c r="J189" i="1"/>
  <c r="B189" i="1"/>
  <c r="J188" i="1"/>
  <c r="B188" i="1"/>
  <c r="J187" i="1"/>
  <c r="B187" i="1"/>
  <c r="J186" i="1"/>
  <c r="B186" i="1"/>
  <c r="J185" i="1"/>
  <c r="B185" i="1"/>
  <c r="J184" i="1"/>
  <c r="B184" i="1"/>
  <c r="J183" i="1"/>
  <c r="B183" i="1"/>
  <c r="O182" i="1"/>
  <c r="M182" i="1"/>
  <c r="N182" i="1" s="1"/>
  <c r="J182" i="1"/>
  <c r="B182" i="1"/>
  <c r="O181" i="1"/>
  <c r="M181" i="1"/>
  <c r="N181" i="1" s="1"/>
  <c r="J181" i="1"/>
  <c r="B181" i="1"/>
  <c r="O180" i="1"/>
  <c r="M180" i="1"/>
  <c r="J180" i="1"/>
  <c r="B180" i="1"/>
  <c r="O179" i="1"/>
  <c r="M179" i="1"/>
  <c r="J179" i="1"/>
  <c r="B179" i="1"/>
  <c r="O178" i="1"/>
  <c r="M178" i="1"/>
  <c r="N178" i="1" s="1"/>
  <c r="J178" i="1"/>
  <c r="B178" i="1"/>
  <c r="O177" i="1"/>
  <c r="M177" i="1"/>
  <c r="N177" i="1" s="1"/>
  <c r="J177" i="1"/>
  <c r="B177" i="1"/>
  <c r="O176" i="1"/>
  <c r="M176" i="1"/>
  <c r="J176" i="1"/>
  <c r="B176" i="1"/>
  <c r="O175" i="1"/>
  <c r="M175" i="1"/>
  <c r="N175" i="1" s="1"/>
  <c r="J175" i="1"/>
  <c r="B175" i="1"/>
  <c r="O174" i="1"/>
  <c r="M174" i="1"/>
  <c r="N174" i="1" s="1"/>
  <c r="J174" i="1"/>
  <c r="B174" i="1"/>
  <c r="O173" i="1"/>
  <c r="M173" i="1"/>
  <c r="N173" i="1" s="1"/>
  <c r="J173" i="1"/>
  <c r="B173" i="1"/>
  <c r="O172" i="1"/>
  <c r="M172" i="1"/>
  <c r="J172" i="1"/>
  <c r="B172" i="1"/>
  <c r="O171" i="1"/>
  <c r="M171" i="1"/>
  <c r="J171" i="1"/>
  <c r="B171" i="1"/>
  <c r="O170" i="1"/>
  <c r="M170" i="1"/>
  <c r="J170" i="1"/>
  <c r="B170" i="1"/>
  <c r="O169" i="1"/>
  <c r="M169" i="1"/>
  <c r="N169" i="1" s="1"/>
  <c r="J169" i="1"/>
  <c r="B169" i="1"/>
  <c r="O168" i="1"/>
  <c r="M168" i="1"/>
  <c r="J168" i="1"/>
  <c r="B168" i="1"/>
  <c r="O167" i="1"/>
  <c r="M167" i="1"/>
  <c r="N167" i="1" s="1"/>
  <c r="J167" i="1"/>
  <c r="B167" i="1"/>
  <c r="O166" i="1"/>
  <c r="M166" i="1"/>
  <c r="N166" i="1" s="1"/>
  <c r="J166" i="1"/>
  <c r="B166" i="1"/>
  <c r="O165" i="1"/>
  <c r="M165" i="1"/>
  <c r="N165" i="1" s="1"/>
  <c r="J165" i="1"/>
  <c r="B165" i="1"/>
  <c r="O164" i="1"/>
  <c r="M164" i="1"/>
  <c r="J164" i="1"/>
  <c r="B164" i="1"/>
  <c r="O163" i="1"/>
  <c r="M163" i="1"/>
  <c r="J163" i="1"/>
  <c r="B163" i="1"/>
  <c r="O162" i="1"/>
  <c r="M162" i="1"/>
  <c r="J162" i="1"/>
  <c r="B162" i="1"/>
  <c r="O161" i="1"/>
  <c r="M161" i="1"/>
  <c r="N161" i="1" s="1"/>
  <c r="J161" i="1"/>
  <c r="B161" i="1"/>
  <c r="O160" i="1"/>
  <c r="M160" i="1"/>
  <c r="J160" i="1"/>
  <c r="B160" i="1"/>
  <c r="O159" i="1"/>
  <c r="M159" i="1"/>
  <c r="N159" i="1" s="1"/>
  <c r="J159" i="1"/>
  <c r="B159" i="1"/>
  <c r="O158" i="1"/>
  <c r="M158" i="1"/>
  <c r="N158" i="1" s="1"/>
  <c r="J158" i="1"/>
  <c r="B158" i="1"/>
  <c r="O157" i="1"/>
  <c r="M157" i="1"/>
  <c r="N157" i="1" s="1"/>
  <c r="J157" i="1"/>
  <c r="B157" i="1"/>
  <c r="O156" i="1"/>
  <c r="M156" i="1"/>
  <c r="J156" i="1"/>
  <c r="B156" i="1"/>
  <c r="O155" i="1"/>
  <c r="M155" i="1"/>
  <c r="J155" i="1"/>
  <c r="B155" i="1"/>
  <c r="O154" i="1"/>
  <c r="M154" i="1"/>
  <c r="J154" i="1"/>
  <c r="B154" i="1"/>
  <c r="O153" i="1"/>
  <c r="M153" i="1"/>
  <c r="N153" i="1" s="1"/>
  <c r="J153" i="1"/>
  <c r="B153" i="1"/>
  <c r="O152" i="1"/>
  <c r="M152" i="1"/>
  <c r="J152" i="1"/>
  <c r="B152" i="1"/>
  <c r="O151" i="1"/>
  <c r="M151" i="1"/>
  <c r="N151" i="1" s="1"/>
  <c r="J151" i="1"/>
  <c r="B151" i="1"/>
  <c r="O150" i="1"/>
  <c r="M150" i="1"/>
  <c r="N150" i="1" s="1"/>
  <c r="J150" i="1"/>
  <c r="B150" i="1"/>
  <c r="O149" i="1"/>
  <c r="M149" i="1"/>
  <c r="N149" i="1" s="1"/>
  <c r="J149" i="1"/>
  <c r="B149" i="1"/>
  <c r="O148" i="1"/>
  <c r="M148" i="1"/>
  <c r="J148" i="1"/>
  <c r="B148" i="1"/>
  <c r="O147" i="1"/>
  <c r="M147" i="1"/>
  <c r="J147" i="1"/>
  <c r="B147" i="1"/>
  <c r="O146" i="1"/>
  <c r="M146" i="1"/>
  <c r="N146" i="1" s="1"/>
  <c r="J146" i="1"/>
  <c r="B146" i="1"/>
  <c r="O145" i="1"/>
  <c r="M145" i="1"/>
  <c r="N145" i="1" s="1"/>
  <c r="J145" i="1"/>
  <c r="B145" i="1"/>
  <c r="O144" i="1"/>
  <c r="M144" i="1"/>
  <c r="N144" i="1" s="1"/>
  <c r="J144" i="1"/>
  <c r="B144" i="1"/>
  <c r="O143" i="1"/>
  <c r="M143" i="1"/>
  <c r="N143" i="1" s="1"/>
  <c r="J143" i="1"/>
  <c r="B143" i="1"/>
  <c r="O142" i="1"/>
  <c r="M142" i="1"/>
  <c r="N142" i="1" s="1"/>
  <c r="J142" i="1"/>
  <c r="B142" i="1"/>
  <c r="O141" i="1"/>
  <c r="M141" i="1"/>
  <c r="N141" i="1" s="1"/>
  <c r="J141" i="1"/>
  <c r="B141" i="1"/>
  <c r="O140" i="1"/>
  <c r="M140" i="1"/>
  <c r="J140" i="1"/>
  <c r="B140" i="1"/>
  <c r="O139" i="1"/>
  <c r="M139" i="1"/>
  <c r="J139" i="1"/>
  <c r="B139" i="1"/>
  <c r="O138" i="1"/>
  <c r="M138" i="1"/>
  <c r="J138" i="1"/>
  <c r="B138" i="1"/>
  <c r="O137" i="1"/>
  <c r="M137" i="1"/>
  <c r="N137" i="1" s="1"/>
  <c r="J137" i="1"/>
  <c r="B137" i="1"/>
  <c r="O136" i="1"/>
  <c r="M136" i="1"/>
  <c r="N136" i="1" s="1"/>
  <c r="J136" i="1"/>
  <c r="B136" i="1"/>
  <c r="O135" i="1"/>
  <c r="M135" i="1"/>
  <c r="N135" i="1" s="1"/>
  <c r="J135" i="1"/>
  <c r="B135" i="1"/>
  <c r="O134" i="1"/>
  <c r="M134" i="1"/>
  <c r="N134" i="1" s="1"/>
  <c r="J134" i="1"/>
  <c r="B134" i="1"/>
  <c r="O133" i="1"/>
  <c r="M133" i="1"/>
  <c r="N133" i="1" s="1"/>
  <c r="J133" i="1"/>
  <c r="B133" i="1"/>
  <c r="O132" i="1"/>
  <c r="M132" i="1"/>
  <c r="J132" i="1"/>
  <c r="B132" i="1"/>
  <c r="O131" i="1"/>
  <c r="M131" i="1"/>
  <c r="J131" i="1"/>
  <c r="B131" i="1"/>
  <c r="O130" i="1"/>
  <c r="M130" i="1"/>
  <c r="J130" i="1"/>
  <c r="B130" i="1"/>
  <c r="O129" i="1"/>
  <c r="M129" i="1"/>
  <c r="N129" i="1" s="1"/>
  <c r="J129" i="1"/>
  <c r="B129" i="1"/>
  <c r="O128" i="1"/>
  <c r="M128" i="1"/>
  <c r="N128" i="1" s="1"/>
  <c r="J128" i="1"/>
  <c r="B128" i="1"/>
  <c r="O127" i="1"/>
  <c r="M127" i="1"/>
  <c r="N127" i="1" s="1"/>
  <c r="J127" i="1"/>
  <c r="B127" i="1"/>
  <c r="O126" i="1"/>
  <c r="M126" i="1"/>
  <c r="N126" i="1" s="1"/>
  <c r="J126" i="1"/>
  <c r="B126" i="1"/>
  <c r="O125" i="1"/>
  <c r="M125" i="1"/>
  <c r="N125" i="1" s="1"/>
  <c r="J125" i="1"/>
  <c r="B125" i="1"/>
  <c r="O124" i="1"/>
  <c r="M124" i="1"/>
  <c r="J124" i="1"/>
  <c r="B124" i="1"/>
  <c r="O123" i="1"/>
  <c r="M123" i="1"/>
  <c r="J123" i="1"/>
  <c r="B123" i="1"/>
  <c r="O122" i="1"/>
  <c r="M122" i="1"/>
  <c r="J122" i="1"/>
  <c r="B122" i="1"/>
  <c r="O121" i="1"/>
  <c r="M121" i="1"/>
  <c r="N121" i="1" s="1"/>
  <c r="J121" i="1"/>
  <c r="B121" i="1"/>
  <c r="O120" i="1"/>
  <c r="M120" i="1"/>
  <c r="J120" i="1"/>
  <c r="B120" i="1"/>
  <c r="O119" i="1"/>
  <c r="M119" i="1"/>
  <c r="N119" i="1" s="1"/>
  <c r="J119" i="1"/>
  <c r="B119" i="1"/>
  <c r="O118" i="1"/>
  <c r="M118" i="1"/>
  <c r="N118" i="1" s="1"/>
  <c r="J118" i="1"/>
  <c r="B118" i="1"/>
  <c r="O117" i="1"/>
  <c r="M117" i="1"/>
  <c r="N117" i="1" s="1"/>
  <c r="J117" i="1"/>
  <c r="B117" i="1"/>
  <c r="O116" i="1"/>
  <c r="M116" i="1"/>
  <c r="J116" i="1"/>
  <c r="B116" i="1"/>
  <c r="O115" i="1"/>
  <c r="M115" i="1"/>
  <c r="J115" i="1"/>
  <c r="B115" i="1"/>
  <c r="O114" i="1"/>
  <c r="M114" i="1"/>
  <c r="J114" i="1"/>
  <c r="B114" i="1"/>
  <c r="O113" i="1"/>
  <c r="M113" i="1"/>
  <c r="N113" i="1" s="1"/>
  <c r="J113" i="1"/>
  <c r="B113" i="1"/>
  <c r="O112" i="1"/>
  <c r="M112" i="1"/>
  <c r="N112" i="1" s="1"/>
  <c r="J112" i="1"/>
  <c r="B112" i="1"/>
  <c r="O111" i="1"/>
  <c r="M111" i="1"/>
  <c r="N111" i="1" s="1"/>
  <c r="J111" i="1"/>
  <c r="B111" i="1"/>
  <c r="O110" i="1"/>
  <c r="M110" i="1"/>
  <c r="N110" i="1" s="1"/>
  <c r="J110" i="1"/>
  <c r="B110" i="1"/>
  <c r="O109" i="1"/>
  <c r="M109" i="1"/>
  <c r="N109" i="1" s="1"/>
  <c r="J109" i="1"/>
  <c r="B109" i="1"/>
  <c r="O108" i="1"/>
  <c r="M108" i="1"/>
  <c r="J108" i="1"/>
  <c r="B108" i="1"/>
  <c r="O107" i="1"/>
  <c r="M107" i="1"/>
  <c r="J107" i="1"/>
  <c r="B107" i="1"/>
  <c r="O106" i="1"/>
  <c r="M106" i="1"/>
  <c r="J106" i="1"/>
  <c r="B106" i="1"/>
  <c r="O105" i="1"/>
  <c r="M105" i="1"/>
  <c r="N105" i="1" s="1"/>
  <c r="J105" i="1"/>
  <c r="B105" i="1"/>
  <c r="O104" i="1"/>
  <c r="M104" i="1"/>
  <c r="N104" i="1" s="1"/>
  <c r="J104" i="1"/>
  <c r="B104" i="1"/>
  <c r="O103" i="1"/>
  <c r="M103" i="1"/>
  <c r="N103" i="1" s="1"/>
  <c r="J103" i="1"/>
  <c r="B103" i="1"/>
  <c r="O102" i="1"/>
  <c r="M102" i="1"/>
  <c r="N102" i="1" s="1"/>
  <c r="J102" i="1"/>
  <c r="B102" i="1"/>
  <c r="O101" i="1"/>
  <c r="M101" i="1"/>
  <c r="N101" i="1" s="1"/>
  <c r="J101" i="1"/>
  <c r="B101" i="1"/>
  <c r="O100" i="1"/>
  <c r="M100" i="1"/>
  <c r="J100" i="1"/>
  <c r="B100" i="1"/>
  <c r="O99" i="1"/>
  <c r="M99" i="1"/>
  <c r="J99" i="1"/>
  <c r="B99" i="1"/>
  <c r="O98" i="1"/>
  <c r="M98" i="1"/>
  <c r="N98" i="1" s="1"/>
  <c r="J98" i="1"/>
  <c r="B98" i="1"/>
  <c r="O97" i="1"/>
  <c r="M97" i="1"/>
  <c r="N97" i="1" s="1"/>
  <c r="J97" i="1"/>
  <c r="B97" i="1"/>
  <c r="O96" i="1"/>
  <c r="M96" i="1"/>
  <c r="J96" i="1"/>
  <c r="B96" i="1"/>
  <c r="O95" i="1"/>
  <c r="M95" i="1"/>
  <c r="N95" i="1" s="1"/>
  <c r="J95" i="1"/>
  <c r="B95" i="1"/>
  <c r="O94" i="1"/>
  <c r="M94" i="1"/>
  <c r="N94" i="1" s="1"/>
  <c r="J94" i="1"/>
  <c r="B94" i="1"/>
  <c r="O93" i="1"/>
  <c r="M93" i="1"/>
  <c r="N93" i="1" s="1"/>
  <c r="J93" i="1"/>
  <c r="B93" i="1"/>
  <c r="O92" i="1"/>
  <c r="M92" i="1"/>
  <c r="J92" i="1"/>
  <c r="B92" i="1"/>
  <c r="O91" i="1"/>
  <c r="M91" i="1"/>
  <c r="J91" i="1"/>
  <c r="B91" i="1"/>
  <c r="O90" i="1"/>
  <c r="M90" i="1"/>
  <c r="J90" i="1"/>
  <c r="B90" i="1"/>
  <c r="O89" i="1"/>
  <c r="M89" i="1"/>
  <c r="N89" i="1" s="1"/>
  <c r="J89" i="1"/>
  <c r="B89" i="1"/>
  <c r="O88" i="1"/>
  <c r="M88" i="1"/>
  <c r="J88" i="1"/>
  <c r="B88" i="1"/>
  <c r="O87" i="1"/>
  <c r="M87" i="1"/>
  <c r="N87" i="1" s="1"/>
  <c r="J87" i="1"/>
  <c r="B87" i="1"/>
  <c r="O86" i="1"/>
  <c r="M86" i="1"/>
  <c r="N86" i="1" s="1"/>
  <c r="J86" i="1"/>
  <c r="B86" i="1"/>
  <c r="O85" i="1"/>
  <c r="M85" i="1"/>
  <c r="N85" i="1" s="1"/>
  <c r="J85" i="1"/>
  <c r="B85" i="1"/>
  <c r="O84" i="1"/>
  <c r="M84" i="1"/>
  <c r="J84" i="1"/>
  <c r="B84" i="1"/>
  <c r="O83" i="1"/>
  <c r="M83" i="1"/>
  <c r="J83" i="1"/>
  <c r="B83" i="1"/>
  <c r="O82" i="1"/>
  <c r="M82" i="1"/>
  <c r="J82" i="1"/>
  <c r="B82" i="1"/>
  <c r="O81" i="1"/>
  <c r="M81" i="1"/>
  <c r="N81" i="1" s="1"/>
  <c r="J81" i="1"/>
  <c r="B81" i="1"/>
  <c r="O80" i="1"/>
  <c r="M80" i="1"/>
  <c r="N80" i="1" s="1"/>
  <c r="J80" i="1"/>
  <c r="B80" i="1"/>
  <c r="O79" i="1"/>
  <c r="M79" i="1"/>
  <c r="N79" i="1" s="1"/>
  <c r="J79" i="1"/>
  <c r="B79" i="1"/>
  <c r="O78" i="1"/>
  <c r="M78" i="1"/>
  <c r="N78" i="1" s="1"/>
  <c r="J78" i="1"/>
  <c r="B78" i="1"/>
  <c r="O77" i="1"/>
  <c r="M77" i="1"/>
  <c r="N77" i="1" s="1"/>
  <c r="J77" i="1"/>
  <c r="B77" i="1"/>
  <c r="O76" i="1"/>
  <c r="M76" i="1"/>
  <c r="J76" i="1"/>
  <c r="B76" i="1"/>
  <c r="O75" i="1"/>
  <c r="M75" i="1"/>
  <c r="J75" i="1"/>
  <c r="B75" i="1"/>
  <c r="O74" i="1"/>
  <c r="M74" i="1"/>
  <c r="J74" i="1"/>
  <c r="B74" i="1"/>
  <c r="O73" i="1"/>
  <c r="M73" i="1"/>
  <c r="N73" i="1" s="1"/>
  <c r="J73" i="1"/>
  <c r="B73" i="1"/>
  <c r="O72" i="1"/>
  <c r="M72" i="1"/>
  <c r="J72" i="1"/>
  <c r="B72" i="1"/>
  <c r="O71" i="1"/>
  <c r="M71" i="1"/>
  <c r="N71" i="1" s="1"/>
  <c r="J71" i="1"/>
  <c r="B71" i="1"/>
  <c r="O70" i="1"/>
  <c r="M70" i="1"/>
  <c r="N70" i="1" s="1"/>
  <c r="J70" i="1"/>
  <c r="B70" i="1"/>
  <c r="O69" i="1"/>
  <c r="M69" i="1"/>
  <c r="N69" i="1" s="1"/>
  <c r="J69" i="1"/>
  <c r="B69" i="1"/>
  <c r="O68" i="1"/>
  <c r="M68" i="1"/>
  <c r="J68" i="1"/>
  <c r="B68" i="1"/>
  <c r="O67" i="1"/>
  <c r="M67" i="1"/>
  <c r="J67" i="1"/>
  <c r="B67" i="1"/>
  <c r="O66" i="1"/>
  <c r="M66" i="1"/>
  <c r="N66" i="1" s="1"/>
  <c r="J66" i="1"/>
  <c r="B66" i="1"/>
  <c r="O65" i="1"/>
  <c r="M65" i="1"/>
  <c r="N65" i="1" s="1"/>
  <c r="J65" i="1"/>
  <c r="B65" i="1"/>
  <c r="O64" i="1"/>
  <c r="M64" i="1"/>
  <c r="N64" i="1" s="1"/>
  <c r="J64" i="1"/>
  <c r="B64" i="1"/>
  <c r="O63" i="1"/>
  <c r="M63" i="1"/>
  <c r="N63" i="1" s="1"/>
  <c r="J63" i="1"/>
  <c r="B63" i="1"/>
  <c r="O62" i="1"/>
  <c r="M62" i="1"/>
  <c r="N62" i="1" s="1"/>
  <c r="J62" i="1"/>
  <c r="B62" i="1"/>
  <c r="O61" i="1"/>
  <c r="M61" i="1"/>
  <c r="N61" i="1" s="1"/>
  <c r="J61" i="1"/>
  <c r="B61" i="1"/>
  <c r="O60" i="1"/>
  <c r="M60" i="1"/>
  <c r="J60" i="1"/>
  <c r="B60" i="1"/>
  <c r="O59" i="1"/>
  <c r="M59" i="1"/>
  <c r="J59" i="1"/>
  <c r="B59" i="1"/>
  <c r="O58" i="1"/>
  <c r="M58" i="1"/>
  <c r="J58" i="1"/>
  <c r="B58" i="1"/>
  <c r="O57" i="1"/>
  <c r="M57" i="1"/>
  <c r="N57" i="1" s="1"/>
  <c r="J57" i="1"/>
  <c r="B57" i="1"/>
  <c r="O56" i="1"/>
  <c r="M56" i="1"/>
  <c r="J56" i="1"/>
  <c r="B56" i="1"/>
  <c r="O55" i="1"/>
  <c r="M55" i="1"/>
  <c r="N55" i="1" s="1"/>
  <c r="J55" i="1"/>
  <c r="B55" i="1"/>
  <c r="O54" i="1"/>
  <c r="M54" i="1"/>
  <c r="N54" i="1" s="1"/>
  <c r="J54" i="1"/>
  <c r="B54" i="1"/>
  <c r="O53" i="1"/>
  <c r="M53" i="1"/>
  <c r="N53" i="1" s="1"/>
  <c r="J53" i="1"/>
  <c r="B53" i="1"/>
  <c r="O52" i="1"/>
  <c r="M52" i="1"/>
  <c r="J52" i="1"/>
  <c r="B52" i="1"/>
  <c r="O51" i="1"/>
  <c r="M51" i="1"/>
  <c r="J51" i="1"/>
  <c r="B51" i="1"/>
  <c r="O50" i="1"/>
  <c r="M50" i="1"/>
  <c r="J50" i="1"/>
  <c r="B50" i="1"/>
  <c r="O49" i="1"/>
  <c r="M49" i="1"/>
  <c r="N49" i="1" s="1"/>
  <c r="J49" i="1"/>
  <c r="B49" i="1"/>
  <c r="O48" i="1"/>
  <c r="M48" i="1"/>
  <c r="J48" i="1"/>
  <c r="B48" i="1"/>
  <c r="O47" i="1"/>
  <c r="M47" i="1"/>
  <c r="N47" i="1" s="1"/>
  <c r="J47" i="1"/>
  <c r="B47" i="1"/>
  <c r="O46" i="1"/>
  <c r="M46" i="1"/>
  <c r="N46" i="1" s="1"/>
  <c r="J46" i="1"/>
  <c r="B46" i="1"/>
  <c r="O45" i="1"/>
  <c r="M45" i="1"/>
  <c r="N45" i="1" s="1"/>
  <c r="J45" i="1"/>
  <c r="B45" i="1"/>
  <c r="O44" i="1"/>
  <c r="M44" i="1"/>
  <c r="J44" i="1"/>
  <c r="B44" i="1"/>
  <c r="O43" i="1"/>
  <c r="M43" i="1"/>
  <c r="J43" i="1"/>
  <c r="B43" i="1"/>
  <c r="O42" i="1"/>
  <c r="M42" i="1"/>
  <c r="J42" i="1"/>
  <c r="B42" i="1"/>
  <c r="O41" i="1"/>
  <c r="M41" i="1"/>
  <c r="N41" i="1" s="1"/>
  <c r="J41" i="1"/>
  <c r="B41" i="1"/>
  <c r="O40" i="1"/>
  <c r="M40" i="1"/>
  <c r="N40" i="1" s="1"/>
  <c r="J40" i="1"/>
  <c r="B40" i="1"/>
  <c r="O39" i="1"/>
  <c r="M39" i="1"/>
  <c r="N39" i="1" s="1"/>
  <c r="J39" i="1"/>
  <c r="B39" i="1"/>
  <c r="O38" i="1"/>
  <c r="M38" i="1"/>
  <c r="N38" i="1" s="1"/>
  <c r="J38" i="1"/>
  <c r="B38" i="1"/>
  <c r="O37" i="1"/>
  <c r="M37" i="1"/>
  <c r="N37" i="1" s="1"/>
  <c r="J37" i="1"/>
  <c r="B37" i="1"/>
  <c r="O36" i="1"/>
  <c r="M36" i="1"/>
  <c r="N36" i="1" s="1"/>
  <c r="J36" i="1"/>
  <c r="B36" i="1"/>
  <c r="O35" i="1"/>
  <c r="M35" i="1"/>
  <c r="N35" i="1" s="1"/>
  <c r="J35" i="1"/>
  <c r="B35" i="1"/>
  <c r="O34" i="1"/>
  <c r="M34" i="1"/>
  <c r="N34" i="1" s="1"/>
  <c r="J34" i="1"/>
  <c r="B34" i="1"/>
  <c r="O33" i="1"/>
  <c r="M33" i="1"/>
  <c r="N33" i="1" s="1"/>
  <c r="J33" i="1"/>
  <c r="B33" i="1"/>
  <c r="O32" i="1"/>
  <c r="M32" i="1"/>
  <c r="N32" i="1" s="1"/>
  <c r="J32" i="1"/>
  <c r="B32" i="1"/>
  <c r="O31" i="1"/>
  <c r="M31" i="1"/>
  <c r="N31" i="1" s="1"/>
  <c r="J31" i="1"/>
  <c r="B31" i="1"/>
  <c r="O30" i="1"/>
  <c r="M30" i="1"/>
  <c r="N30" i="1" s="1"/>
  <c r="J30" i="1"/>
  <c r="B30" i="1"/>
  <c r="O29" i="1"/>
  <c r="M29" i="1"/>
  <c r="N29" i="1" s="1"/>
  <c r="J29" i="1"/>
  <c r="B29" i="1"/>
  <c r="O28" i="1"/>
  <c r="M28" i="1"/>
  <c r="N28" i="1" s="1"/>
  <c r="J28" i="1"/>
  <c r="B28" i="1"/>
  <c r="O27" i="1"/>
  <c r="M27" i="1"/>
  <c r="N27" i="1" s="1"/>
  <c r="J27" i="1"/>
  <c r="B27" i="1"/>
  <c r="O26" i="1"/>
  <c r="M26" i="1"/>
  <c r="J26" i="1"/>
  <c r="B26" i="1"/>
  <c r="O25" i="1"/>
  <c r="M25" i="1"/>
  <c r="N25" i="1" s="1"/>
  <c r="J25" i="1"/>
  <c r="B25" i="1"/>
  <c r="O24" i="1"/>
  <c r="M24" i="1"/>
  <c r="N24" i="1" s="1"/>
  <c r="J24" i="1"/>
  <c r="B24" i="1"/>
  <c r="O23" i="1"/>
  <c r="M23" i="1"/>
  <c r="N23" i="1" s="1"/>
  <c r="J23" i="1"/>
  <c r="B23" i="1"/>
  <c r="O22" i="1"/>
  <c r="M22" i="1"/>
  <c r="N22" i="1" s="1"/>
  <c r="J22" i="1"/>
  <c r="B22" i="1"/>
  <c r="O21" i="1"/>
  <c r="M21" i="1"/>
  <c r="N21" i="1" s="1"/>
  <c r="J21" i="1"/>
  <c r="B21" i="1"/>
  <c r="O20" i="1"/>
  <c r="M20" i="1"/>
  <c r="N20" i="1" s="1"/>
  <c r="J20" i="1"/>
  <c r="B20" i="1"/>
  <c r="O19" i="1"/>
  <c r="M19" i="1"/>
  <c r="N19" i="1" s="1"/>
  <c r="J19" i="1"/>
  <c r="B19" i="1"/>
  <c r="O18" i="1"/>
  <c r="M18" i="1"/>
  <c r="J18" i="1"/>
  <c r="B18" i="1"/>
  <c r="O17" i="1"/>
  <c r="M17" i="1"/>
  <c r="N17" i="1" s="1"/>
  <c r="J17" i="1"/>
  <c r="B17" i="1"/>
  <c r="O16" i="1"/>
  <c r="M16" i="1"/>
  <c r="N16" i="1" s="1"/>
  <c r="J16" i="1"/>
  <c r="B16" i="1"/>
  <c r="O15" i="1"/>
  <c r="M15" i="1"/>
  <c r="N15" i="1" s="1"/>
  <c r="J15" i="1"/>
  <c r="B15" i="1"/>
  <c r="O14" i="1"/>
  <c r="M14" i="1"/>
  <c r="N14" i="1" s="1"/>
  <c r="J14" i="1"/>
  <c r="B14" i="1"/>
  <c r="O13" i="1"/>
  <c r="M13" i="1"/>
  <c r="N13" i="1" s="1"/>
  <c r="J13" i="1"/>
  <c r="B13" i="1"/>
  <c r="O12" i="1"/>
  <c r="M12" i="1"/>
  <c r="N12" i="1" s="1"/>
  <c r="J12" i="1"/>
  <c r="B12" i="1"/>
  <c r="O11" i="1"/>
  <c r="M11" i="1"/>
  <c r="N11" i="1" s="1"/>
  <c r="J11" i="1"/>
  <c r="B11" i="1"/>
  <c r="N99" i="1" l="1"/>
  <c r="N88" i="1"/>
  <c r="N48" i="1"/>
  <c r="N43" i="1"/>
  <c r="N72" i="1"/>
  <c r="N107" i="1"/>
  <c r="N171" i="1"/>
  <c r="N176" i="1"/>
  <c r="N67" i="1"/>
  <c r="N96" i="1"/>
  <c r="N131" i="1"/>
  <c r="N160" i="1"/>
  <c r="N18" i="1"/>
  <c r="N56" i="1"/>
  <c r="N91" i="1"/>
  <c r="N120" i="1"/>
  <c r="N155" i="1"/>
  <c r="N26" i="1"/>
  <c r="N123" i="1"/>
  <c r="N152" i="1"/>
  <c r="N50" i="1"/>
  <c r="N83" i="1"/>
  <c r="N147" i="1"/>
  <c r="N51" i="1"/>
  <c r="K62" i="1" s="1"/>
  <c r="N115" i="1"/>
  <c r="N163" i="1"/>
  <c r="N59" i="1"/>
  <c r="N42" i="1"/>
  <c r="N75" i="1"/>
  <c r="N139" i="1"/>
  <c r="N168" i="1"/>
  <c r="N179" i="1"/>
  <c r="N58" i="1"/>
  <c r="N106" i="1"/>
  <c r="N138" i="1"/>
  <c r="N44" i="1"/>
  <c r="K44" i="1" s="1"/>
  <c r="N52" i="1"/>
  <c r="N60" i="1"/>
  <c r="N68" i="1"/>
  <c r="N76" i="1"/>
  <c r="N84" i="1"/>
  <c r="N92" i="1"/>
  <c r="N100" i="1"/>
  <c r="N108" i="1"/>
  <c r="N116" i="1"/>
  <c r="N124" i="1"/>
  <c r="N132" i="1"/>
  <c r="N140" i="1"/>
  <c r="N148" i="1"/>
  <c r="N156" i="1"/>
  <c r="N164" i="1"/>
  <c r="N172" i="1"/>
  <c r="N180" i="1"/>
  <c r="N90" i="1"/>
  <c r="N130" i="1"/>
  <c r="N154" i="1"/>
  <c r="N74" i="1"/>
  <c r="N82" i="1"/>
  <c r="N114" i="1"/>
  <c r="N122" i="1"/>
  <c r="N162" i="1"/>
  <c r="N170" i="1"/>
  <c r="K259" i="1" l="1"/>
  <c r="K116" i="1"/>
  <c r="K174" i="1"/>
  <c r="K233" i="1"/>
  <c r="K112" i="1"/>
  <c r="K223" i="1"/>
  <c r="K250" i="1"/>
  <c r="K247" i="1"/>
  <c r="K149" i="1"/>
  <c r="K131" i="1"/>
  <c r="K176" i="1"/>
  <c r="K166" i="1"/>
  <c r="K124" i="1"/>
  <c r="K59" i="1"/>
  <c r="K28" i="1"/>
  <c r="K266" i="1"/>
  <c r="K229" i="1"/>
  <c r="K23" i="1"/>
  <c r="K164" i="1"/>
  <c r="K82" i="1"/>
  <c r="K51" i="1"/>
  <c r="K81" i="1"/>
  <c r="K239" i="1"/>
  <c r="K203" i="1"/>
  <c r="K267" i="1"/>
  <c r="K152" i="1"/>
  <c r="K19" i="1"/>
  <c r="K262" i="1"/>
  <c r="K126" i="1"/>
  <c r="K74" i="1"/>
  <c r="K179" i="1"/>
  <c r="K163" i="1"/>
  <c r="K186" i="1"/>
  <c r="K137" i="1"/>
  <c r="K71" i="1"/>
  <c r="K206" i="1"/>
  <c r="K217" i="1"/>
  <c r="K157" i="1"/>
  <c r="K222" i="1"/>
  <c r="K118" i="1"/>
  <c r="K76" i="1"/>
  <c r="K40" i="1"/>
  <c r="K226" i="1"/>
  <c r="K212" i="1"/>
  <c r="K125" i="1"/>
  <c r="K68" i="1"/>
  <c r="K180" i="1"/>
  <c r="K177" i="1"/>
  <c r="K168" i="1"/>
  <c r="K47" i="1"/>
  <c r="K167" i="1"/>
  <c r="K210" i="1"/>
  <c r="K132" i="1"/>
  <c r="K115" i="1"/>
  <c r="K230" i="1"/>
  <c r="K264" i="1"/>
  <c r="K54" i="1"/>
  <c r="K90" i="1"/>
  <c r="K113" i="1"/>
  <c r="K236" i="1"/>
  <c r="K147" i="1"/>
  <c r="K88" i="1"/>
  <c r="K158" i="1"/>
  <c r="K46" i="1"/>
  <c r="K77" i="1"/>
  <c r="K263" i="1"/>
  <c r="K63" i="1"/>
  <c r="K237" i="1"/>
  <c r="K252" i="1"/>
  <c r="K38" i="1"/>
  <c r="K41" i="1"/>
  <c r="K75" i="1"/>
  <c r="K175" i="1"/>
  <c r="K192" i="1"/>
  <c r="K43" i="1"/>
  <c r="K178" i="1"/>
  <c r="K207" i="1"/>
  <c r="K225" i="1"/>
  <c r="K190" i="1"/>
  <c r="K208" i="1"/>
  <c r="K29" i="1"/>
  <c r="K37" i="1"/>
  <c r="K99" i="1"/>
  <c r="K45" i="1"/>
  <c r="K57" i="1"/>
  <c r="K69" i="1"/>
  <c r="K169" i="1"/>
  <c r="K27" i="1"/>
  <c r="K129" i="1"/>
  <c r="K123" i="1"/>
  <c r="K268" i="1"/>
  <c r="K209" i="1"/>
  <c r="K248" i="1"/>
  <c r="K184" i="1"/>
  <c r="K205" i="1"/>
  <c r="K194" i="1"/>
  <c r="K159" i="1"/>
  <c r="K227" i="1"/>
  <c r="K151" i="1"/>
  <c r="K242" i="1"/>
  <c r="K20" i="1"/>
  <c r="K204" i="1"/>
  <c r="K214" i="1"/>
  <c r="K53" i="1"/>
  <c r="K234" i="1"/>
  <c r="K35" i="1"/>
  <c r="K128" i="1"/>
  <c r="K181" i="1"/>
  <c r="K156" i="1"/>
  <c r="K106" i="1"/>
  <c r="K84" i="1"/>
  <c r="K154" i="1"/>
  <c r="K70" i="1"/>
  <c r="K134" i="1"/>
  <c r="K146" i="1"/>
  <c r="K171" i="1"/>
  <c r="K219" i="1"/>
  <c r="K144" i="1"/>
  <c r="K85" i="1"/>
  <c r="K265" i="1"/>
  <c r="K240" i="1"/>
  <c r="K261" i="1"/>
  <c r="K24" i="1"/>
  <c r="K119" i="1"/>
  <c r="K127" i="1"/>
  <c r="K199" i="1"/>
  <c r="K143" i="1"/>
  <c r="K211" i="1"/>
  <c r="K89" i="1"/>
  <c r="K42" i="1"/>
  <c r="K114" i="1"/>
  <c r="K92" i="1"/>
  <c r="K142" i="1"/>
  <c r="K61" i="1"/>
  <c r="K96" i="1"/>
  <c r="K173" i="1"/>
  <c r="K191" i="1"/>
  <c r="K255" i="1"/>
  <c r="K65" i="1"/>
  <c r="K121" i="1"/>
  <c r="K257" i="1"/>
  <c r="K232" i="1"/>
  <c r="K253" i="1"/>
  <c r="K16" i="1"/>
  <c r="K111" i="1"/>
  <c r="K87" i="1"/>
  <c r="K196" i="1"/>
  <c r="K195" i="1"/>
  <c r="K202" i="1"/>
  <c r="K139" i="1"/>
  <c r="K108" i="1"/>
  <c r="K122" i="1"/>
  <c r="K86" i="1"/>
  <c r="K34" i="1"/>
  <c r="K97" i="1"/>
  <c r="K14" i="1"/>
  <c r="K120" i="1"/>
  <c r="K80" i="1"/>
  <c r="K155" i="1"/>
  <c r="K17" i="1"/>
  <c r="K249" i="1"/>
  <c r="K185" i="1"/>
  <c r="K224" i="1"/>
  <c r="K246" i="1"/>
  <c r="K243" i="1"/>
  <c r="K48" i="1"/>
  <c r="K201" i="1"/>
  <c r="K197" i="1"/>
  <c r="K218" i="1"/>
  <c r="K198" i="1"/>
  <c r="K73" i="1"/>
  <c r="K231" i="1"/>
  <c r="K78" i="1"/>
  <c r="K165" i="1"/>
  <c r="K105" i="1"/>
  <c r="K161" i="1"/>
  <c r="K193" i="1"/>
  <c r="K189" i="1"/>
  <c r="K32" i="1"/>
  <c r="K135" i="1"/>
  <c r="K104" i="1"/>
  <c r="K172" i="1"/>
  <c r="K100" i="1"/>
  <c r="K150" i="1"/>
  <c r="K18" i="1"/>
  <c r="K188" i="1"/>
  <c r="K15" i="1"/>
  <c r="K136" i="1"/>
  <c r="K245" i="1"/>
  <c r="K160" i="1"/>
  <c r="K60" i="1"/>
  <c r="K153" i="1"/>
  <c r="K251" i="1"/>
  <c r="K183" i="1"/>
  <c r="K216" i="1"/>
  <c r="K241" i="1"/>
  <c r="K25" i="1"/>
  <c r="K93" i="1"/>
  <c r="K33" i="1"/>
  <c r="K145" i="1"/>
  <c r="K101" i="1"/>
  <c r="K130" i="1"/>
  <c r="K103" i="1"/>
  <c r="K221" i="1"/>
  <c r="K107" i="1"/>
  <c r="K49" i="1"/>
  <c r="K260" i="1"/>
  <c r="K39" i="1"/>
  <c r="K83" i="1"/>
  <c r="K11" i="1"/>
  <c r="K67" i="1"/>
  <c r="K26" i="1"/>
  <c r="K58" i="1"/>
  <c r="K187" i="1"/>
  <c r="K79" i="1"/>
  <c r="K200" i="1"/>
  <c r="K30" i="1"/>
  <c r="K110" i="1"/>
  <c r="K170" i="1"/>
  <c r="K64" i="1"/>
  <c r="K21" i="1"/>
  <c r="K235" i="1"/>
  <c r="K215" i="1"/>
  <c r="K50" i="1"/>
  <c r="K56" i="1"/>
  <c r="K72" i="1"/>
  <c r="K66" i="1"/>
  <c r="K102" i="1"/>
  <c r="K162" i="1"/>
  <c r="K148" i="1"/>
  <c r="K13" i="1"/>
  <c r="K55" i="1"/>
  <c r="K244" i="1"/>
  <c r="K258" i="1"/>
  <c r="K36" i="1"/>
  <c r="K182" i="1"/>
  <c r="K94" i="1"/>
  <c r="K98" i="1"/>
  <c r="K52" i="1"/>
  <c r="K138" i="1"/>
  <c r="K140" i="1"/>
  <c r="K141" i="1"/>
  <c r="K31" i="1"/>
  <c r="K117" i="1"/>
  <c r="K220" i="1"/>
  <c r="K95" i="1"/>
  <c r="K254" i="1"/>
  <c r="K12" i="1"/>
  <c r="K238" i="1"/>
  <c r="K213" i="1"/>
  <c r="K256" i="1"/>
  <c r="K22" i="1"/>
  <c r="K91" i="1"/>
  <c r="K133" i="1"/>
  <c r="K109" i="1"/>
  <c r="K228" i="1"/>
</calcChain>
</file>

<file path=xl/sharedStrings.xml><?xml version="1.0" encoding="utf-8"?>
<sst xmlns="http://schemas.openxmlformats.org/spreadsheetml/2006/main" count="1347" uniqueCount="357">
  <si>
    <t>Преподаватель</t>
  </si>
  <si>
    <t>Комиссия</t>
  </si>
  <si>
    <t>Дисциплина</t>
  </si>
  <si>
    <t>Форма контроля</t>
  </si>
  <si>
    <t>Группа</t>
  </si>
  <si>
    <t>Кол-во не сдавших</t>
  </si>
  <si>
    <t>Дата</t>
  </si>
  <si>
    <t>Аудитория</t>
  </si>
  <si>
    <t>Время</t>
  </si>
  <si>
    <t>Проверка наложения</t>
  </si>
  <si>
    <t>Проверка порядка курсовых и ПА</t>
  </si>
  <si>
    <t>Кого добавляем в комиссию</t>
  </si>
  <si>
    <t>Курсовой?</t>
  </si>
  <si>
    <t>Столбец поиска</t>
  </si>
  <si>
    <t>Столбец сравнения</t>
  </si>
  <si>
    <t>Аксютина Е.П.</t>
  </si>
  <si>
    <t>Цифровые технологии самообразования (2 з.е., 72 ч., 1/1, Д № 7398)</t>
  </si>
  <si>
    <t>Зачет</t>
  </si>
  <si>
    <t>ЭЖД-51</t>
  </si>
  <si>
    <t>Яндекс.Телемост</t>
  </si>
  <si>
    <t>Скибин Ю.В., Халаева С.Н.</t>
  </si>
  <si>
    <t>Андрианова И.Р.</t>
  </si>
  <si>
    <t>Железнодорожные станции и узлы (2/7 з.е., 72/252 ч., 2/3, Д № 8598)</t>
  </si>
  <si>
    <t>Зачет дифференцированный</t>
  </si>
  <si>
    <t>ЭЖД-44у</t>
  </si>
  <si>
    <t>Панченкова И.Л., Мазько Н.Н.</t>
  </si>
  <si>
    <t>Арланова Т.Л., Ермакова Ю.Д.</t>
  </si>
  <si>
    <t>Иностранный язык (3/9 з.е., 108/324 ч., 3/3, Д № 7764)</t>
  </si>
  <si>
    <t>Экзамен</t>
  </si>
  <si>
    <t>ЭМб-41</t>
  </si>
  <si>
    <t>Денисов Д.В., Баканова И.Г.</t>
  </si>
  <si>
    <t>Архипова Н.А.</t>
  </si>
  <si>
    <t>Математика (3/15 з.е., 108/540 ч., 3/4, Д № 8088)</t>
  </si>
  <si>
    <t>ЭЖД-41</t>
  </si>
  <si>
    <t>Лаврус О.В., Халаева С.Н.</t>
  </si>
  <si>
    <t>ЭЖД-43</t>
  </si>
  <si>
    <t>Астраханский А.Ю.</t>
  </si>
  <si>
    <t>Метрология, стандартизация и сертификация (3 з.е., 108 ч., 1/1, Д № 4651)</t>
  </si>
  <si>
    <t>ЭЖД-31</t>
  </si>
  <si>
    <t>Кожевников В.А., Коркина С.В.</t>
  </si>
  <si>
    <t>Баканова И.Г., Фролова М.М.</t>
  </si>
  <si>
    <t>Иностранный язык (3/9 з.е., 108/324 ч., 3/3, Д № 8620)</t>
  </si>
  <si>
    <t>ЭМУб-41оз</t>
  </si>
  <si>
    <t>ДОТ</t>
  </si>
  <si>
    <t>Денисов Д.В.</t>
  </si>
  <si>
    <t>Белов Д.О., Козупица Г.С.</t>
  </si>
  <si>
    <t>Элективные курсы по физической культуре и спорту (72/328 ч., 3/6, Д № 7444)</t>
  </si>
  <si>
    <t>Васельцова И.А.</t>
  </si>
  <si>
    <t>Элективные курсы по физической культуре и спорту (72/328 ч., 3/6, Д № 7528)</t>
  </si>
  <si>
    <t>Бережник Ю.Ю.</t>
  </si>
  <si>
    <t>Элективные курсы по физической культуре и спорту (54/328 ч., 5/6, Д № 4572)</t>
  </si>
  <si>
    <t>Эб-31</t>
  </si>
  <si>
    <t>Васельцова И.А., Белов Д.О.</t>
  </si>
  <si>
    <t>Мб-31</t>
  </si>
  <si>
    <t>УПб-31</t>
  </si>
  <si>
    <t>Бережник Ю.Ю., Игошкин А.Н.</t>
  </si>
  <si>
    <t>Болгов С.А.</t>
  </si>
  <si>
    <t>Проектно-процессное управление (4 з.е., 144 ч., 1/1, Д № 7883)</t>
  </si>
  <si>
    <t>ТТПм-51</t>
  </si>
  <si>
    <t>дот</t>
  </si>
  <si>
    <t>Кремнев А.А., Болгова Е,В.</t>
  </si>
  <si>
    <t>Транспортная логистика (4 з.е., 144 ч., 1/1, Д № 5824)</t>
  </si>
  <si>
    <t>Мб-21</t>
  </si>
  <si>
    <t>Кремнев А.А., Болгова Е.В.</t>
  </si>
  <si>
    <t>Болгова Е.В.</t>
  </si>
  <si>
    <t>Экономическая теория (4/9 з.е., 144/324 ч., 1/2, Д № 8887)</t>
  </si>
  <si>
    <t>Эб-51</t>
  </si>
  <si>
    <t>Кремнев А.А., Болгов С.А.</t>
  </si>
  <si>
    <t>Менеджмент (3/7 з.е., 108/252 ч., 1/2, Д № 8911)</t>
  </si>
  <si>
    <t>Мб-51</t>
  </si>
  <si>
    <t>Мб-52</t>
  </si>
  <si>
    <t>Менеджмент (3/7 з.е., 108/252 ч., 1/2, Д № 8888)</t>
  </si>
  <si>
    <t>Бондаренко О.А.</t>
  </si>
  <si>
    <t>Управление эксплуатационной работой (2/13 з.е., 72/468 ч., 3/5, Д № 8600)</t>
  </si>
  <si>
    <t>Панченкова И.Л., Иванчин С.Ю</t>
  </si>
  <si>
    <t>Курсовая работа</t>
  </si>
  <si>
    <t>ЭЖД-45у</t>
  </si>
  <si>
    <t>ЭЖД-46у</t>
  </si>
  <si>
    <t>Валиуллина О.Е.</t>
  </si>
  <si>
    <t>Безопасность жизнедеятельности (4 з.е., 144 ч., 1/1, Д № 7392)</t>
  </si>
  <si>
    <t>Холопов Ю.А., Лукенюк Е.В.</t>
  </si>
  <si>
    <t>ЭЖД-42</t>
  </si>
  <si>
    <t>Варламов А.В.</t>
  </si>
  <si>
    <t>Железнодорожные станции и узлы (4/13 з.е., 144/468 ч., 1/3, Д № 4795)</t>
  </si>
  <si>
    <t>ЭЖД-32</t>
  </si>
  <si>
    <t>ЭЖД-33</t>
  </si>
  <si>
    <t>Курсовой проект</t>
  </si>
  <si>
    <t>Железнодорожные станции и узлы (5/13 з.е., 180/468 ч., 3/3, Д № 4795)</t>
  </si>
  <si>
    <t>ЭЖД-21</t>
  </si>
  <si>
    <t>Железнодорожные станции и узлы (4/13 з.е., 144/468 ч., 1/3, Д № 8110)</t>
  </si>
  <si>
    <t>Ли Кайхань</t>
  </si>
  <si>
    <t>Варламова Н.Х.</t>
  </si>
  <si>
    <t>Хладотранспорт и основы теплотехники (3 з.е., 108 ч., 1/1, Д № 8106)</t>
  </si>
  <si>
    <t>Панченкова И.Л., Пацев Ю.П.</t>
  </si>
  <si>
    <t>Управление грузовой и коммерческой работой (2/7 з.е., 72/252 ч., 1/3, Д № 8599)</t>
  </si>
  <si>
    <t>Панченкова И.Л., Андрианова И.Р.</t>
  </si>
  <si>
    <t>Организация работы экспедиторских фирм (3 з.е., 108 ч., 1/1, Д № 4665)</t>
  </si>
  <si>
    <t>ЭЖД-23</t>
  </si>
  <si>
    <t>Веселова Ю.В.</t>
  </si>
  <si>
    <t>Экономика и ценообразование на транспорте (5 з.е., 180 ч., 1/1, Д № 5816)</t>
  </si>
  <si>
    <t>Кремнев А.А., Чекулдова С.В.</t>
  </si>
  <si>
    <t>Волов В.Т.</t>
  </si>
  <si>
    <t>Физика (4/8 з.е., 144/288 ч., 1/2, Д № 8087)</t>
  </si>
  <si>
    <t>валиуллина, Халаева С.Н.</t>
  </si>
  <si>
    <t>ЭЖД-52</t>
  </si>
  <si>
    <t>Вилякина Е.В., Белякова  А.А.</t>
  </si>
  <si>
    <t>ЭЖД-53</t>
  </si>
  <si>
    <t>Химия (2 з.е., 72 ч., 1/1, Д № 7463)</t>
  </si>
  <si>
    <t>ЭЖД-55у</t>
  </si>
  <si>
    <t>Физика (6 з.е., 216 ч., 1/1, Д № 8587)</t>
  </si>
  <si>
    <t>ЭЖД-56у</t>
  </si>
  <si>
    <t>ЭЖД-54у</t>
  </si>
  <si>
    <t xml:space="preserve"> ЭЖД-57у</t>
  </si>
  <si>
    <t>Воробьева О.Б.</t>
  </si>
  <si>
    <t>Основы российской государственности (2 з.е., 72 ч., 1/1, Д № 7511)</t>
  </si>
  <si>
    <t>Соловьева С. В,, Востряоква Ю.В.</t>
  </si>
  <si>
    <t>Соловьева С. В. Вострякова Ю.В.</t>
  </si>
  <si>
    <t>Соловьева С. В. Вострякова Ю.В</t>
  </si>
  <si>
    <t>УПб-51</t>
  </si>
  <si>
    <t>Основы российской государственности (2 з.е., 72 ч., 1/1, Д № 7394)</t>
  </si>
  <si>
    <t>Основы российской государственности (2 з.е., 72 ч., 1/1, Д № 8515)</t>
  </si>
  <si>
    <t>Гарипов Д.С.</t>
  </si>
  <si>
    <t>Математика (5/11 з.е., 180/396 ч., 1/2, Д № 8589)</t>
  </si>
  <si>
    <t>Евдокимова Н.Н., Шур В.Л.</t>
  </si>
  <si>
    <t>Герасимова Е.А.</t>
  </si>
  <si>
    <t>Экономика предприятий (организаций) (5 з.е., 180 ч., 1/1, Д № 9022)</t>
  </si>
  <si>
    <t>Кремнев А.А., Карышев М.Ю.</t>
  </si>
  <si>
    <t>Экономика предприятий (организаций) (5 з.е., 180 ч., 1/1, Д № 8966)</t>
  </si>
  <si>
    <t>Голубенцов С.Л.</t>
  </si>
  <si>
    <t>Элективные курсы по физической культуре и спорту (36/328 ч., 1/6, Д № 7528)</t>
  </si>
  <si>
    <t>Физическая культура и спорт (1/2 з.е., 36/72 ч., 1/2, Д № 7508)</t>
  </si>
  <si>
    <t>Васельцова И.А. Белов Д.О.</t>
  </si>
  <si>
    <t>Голубенцов С.Л., Петров С.А.</t>
  </si>
  <si>
    <t>Элективные курсы по физической культуре и спорту (36/328 ч., 1/6, Д № 7444)</t>
  </si>
  <si>
    <t>Физическая культура и спорт (1/2 з.е., 36/72 ч., 1/2, Д № 7393)</t>
  </si>
  <si>
    <t xml:space="preserve">Васельцова И.А. </t>
  </si>
  <si>
    <t>Дементьева Ю.В.</t>
  </si>
  <si>
    <t>Безопасность жизнедеятельности (4 з.е., 144 ч., 1/1, Д № 7507)</t>
  </si>
  <si>
    <t>Денисов В.В.</t>
  </si>
  <si>
    <t>Грузоведение (5 з.е., 180 ч., 1/1, Д № 8596)</t>
  </si>
  <si>
    <t>Панченкова И.Л., Прусов М.В.</t>
  </si>
  <si>
    <t>Грузоведение (5 з.е., 180 ч., 1/1, Д № 8107)</t>
  </si>
  <si>
    <t>Додорина И.В.</t>
  </si>
  <si>
    <t>Внешнеэкономическая деятельность (4 з.е., 144 ч., 1/1, Д № 5828)</t>
  </si>
  <si>
    <t>Долгинцев А.П.</t>
  </si>
  <si>
    <t>Технологии искусственного интеллекта (2 з.е., 72 ч., 1/1, Д № 7427)</t>
  </si>
  <si>
    <t xml:space="preserve"> Ефимова Т.Б., Панченкова И.Л.</t>
  </si>
  <si>
    <t>Технологии искусственного интеллекта (2 з.е., 72 ч., 1/1, Д № 4791)</t>
  </si>
  <si>
    <t>Панченкова И.Л., Ефимова Т.Б.</t>
  </si>
  <si>
    <t>Системы искусственного интеллекта (3 з.е., 108 ч., 1/1, Д № 5746)</t>
  </si>
  <si>
    <t>Эб-21оз</t>
  </si>
  <si>
    <t>Ефимова Т.Б., Панченкова И.Л.</t>
  </si>
  <si>
    <t>Ермакова Ю.Д.</t>
  </si>
  <si>
    <t>Иностранный язык (3/9 з.е., 108/324 ч., 1/3, Д № 9323)</t>
  </si>
  <si>
    <t>Иностранный язык (3/9 з.е., 108/324 ч., 1/3, Д № 7731)</t>
  </si>
  <si>
    <t>Жебанов А.В.</t>
  </si>
  <si>
    <t>Нетяговый подвижной состав (3 з.е., 108 ч., 1/1, Д № 8091)</t>
  </si>
  <si>
    <t>Шмойлов А.Н., Коркина С.В.</t>
  </si>
  <si>
    <t>Жукова Е.И.</t>
  </si>
  <si>
    <t>Элективные курсы по физической культуре и спорту (72/144 ч., 1/2, Д № 8644)</t>
  </si>
  <si>
    <t>ДОД</t>
  </si>
  <si>
    <t>Жукова Е.И., Чередникова Л.В.</t>
  </si>
  <si>
    <t>Физическая культура и спорт (1/2 з.е., 36/72 ч., 1/2, Д № 8514)</t>
  </si>
  <si>
    <t>Зюрина О.А.</t>
  </si>
  <si>
    <t>Проектный практикум (2/8 з.е., 72/288 ч., 1/4, Д № 8912)</t>
  </si>
  <si>
    <t>КремневА.А., Климова В.В.</t>
  </si>
  <si>
    <t>Маркетинг (4 з.е., 144 ч., 1/1, Д № 9024)</t>
  </si>
  <si>
    <t>Проектный практикум (2/8 з.е., 72/288 ч., 2/4, Д № 9021)</t>
  </si>
  <si>
    <t>УПб-41</t>
  </si>
  <si>
    <t>Проектный практикум (2/8 з.е., 72/288 ч., 2/4, Д № 8965)</t>
  </si>
  <si>
    <t>Маркетинг (4 з.е., 144 ч., 1/1, Д № 5899)</t>
  </si>
  <si>
    <t>Мб-31оз</t>
  </si>
  <si>
    <t>Международная логистика (3 з.е., 108 ч., 1/1, Д № 5823)</t>
  </si>
  <si>
    <t>Городская логистика (4 з.е., 144 ч., 1/1, Д № 5911)</t>
  </si>
  <si>
    <t>Мб-21оз</t>
  </si>
  <si>
    <t>Иванчин С.Ю.</t>
  </si>
  <si>
    <t>Математическое моделирование систем и процессов (2/6 з.е., 72/216 ч., 1/2, Д № 4789)</t>
  </si>
  <si>
    <t>Панченкова И.Л. Грузд А.А.</t>
  </si>
  <si>
    <t>Математическое моделирование систем и процессов (2/6 з.е., 72/216 ч., 1/2, Д № 8591)</t>
  </si>
  <si>
    <t>Управление эксплуатационной работой (4/22 з.е., 144/792 ч., 3/5, Д № 6876)</t>
  </si>
  <si>
    <t>ЭЖД-22</t>
  </si>
  <si>
    <t>Бондаренко О.А.  Панченкова И.Л.</t>
  </si>
  <si>
    <t>Иванчина О.В.</t>
  </si>
  <si>
    <t>Управление персоналом (3 з.е., 108 ч., 1/1, Д № 7414)</t>
  </si>
  <si>
    <t>Кремнёв А.А., Тарасова О.В.</t>
  </si>
  <si>
    <t>Игошкин А.Н., Михайлова О.Н., Мостовая Н.В.</t>
  </si>
  <si>
    <t xml:space="preserve">Игошкин А.Н., Михайлова О.Н., Сафиуллин К.Х., </t>
  </si>
  <si>
    <t>Игошкин А.Н., Михайлова О.Н., Сафиуллин К.Х.</t>
  </si>
  <si>
    <t>Кабанова Е.В.</t>
  </si>
  <si>
    <t>Иностранный язык (3/8 з.е., 108/288 ч., 3/3, Д № 7456)</t>
  </si>
  <si>
    <t>Кузьмина А.П, Денисов Д.В.</t>
  </si>
  <si>
    <t>Кабанова Е.В., Кузьмина А.П.</t>
  </si>
  <si>
    <t>Иностранный язык (2/8 з.е., 72/288 ч., 1/3, Д № 7456)</t>
  </si>
  <si>
    <t>Кадыров Т.Р.</t>
  </si>
  <si>
    <t>Основы геодезии (3 з.е., 108 ч., 1/1, Д № 8090)</t>
  </si>
  <si>
    <t>Атапин В.В., Галлямов Д.И.</t>
  </si>
  <si>
    <t>Карышев М.Ю.</t>
  </si>
  <si>
    <t>Статистика (3/7 з.е., 108/252 ч., 1/2, Д № 9026)</t>
  </si>
  <si>
    <t>Кремнев А.А., Герасимова Е.А.</t>
  </si>
  <si>
    <t>Статистика (3/7 з.е., 108/252 ч., 1/2, Д № 8970)</t>
  </si>
  <si>
    <t>Катькова В.В.</t>
  </si>
  <si>
    <t>История России (2/4 з.е., 72/144 ч., 1/2, Д № 7505)</t>
  </si>
  <si>
    <t>Соловьева С.В., Панченкова И.Л.</t>
  </si>
  <si>
    <t>Климова В.В.</t>
  </si>
  <si>
    <t>Бизнес-планирование и страхование (4/9 з.е., 144/324 ч., 1/2, Д № 5811)</t>
  </si>
  <si>
    <t>Кремнев А.А., Зюрина А.А.</t>
  </si>
  <si>
    <t>Клюканов А.В.</t>
  </si>
  <si>
    <t>Пути сообщения (5 з.е., 180 ч., 1/1, Д № 8105)</t>
  </si>
  <si>
    <t>Панченкова И.Л., Шишкина С.Н.</t>
  </si>
  <si>
    <t>Козупица Г.С.</t>
  </si>
  <si>
    <t>Элективные курсы по физической культуре и спорту (54/328 ч., 5/6, Д № 4754)</t>
  </si>
  <si>
    <t>Кононов И.И.</t>
  </si>
  <si>
    <t>Транспортная безопасность (1 з.е., 36 ч., 1/1, Д № 8529)</t>
  </si>
  <si>
    <t>Панченкова И.Л., Денисов В.В.</t>
  </si>
  <si>
    <t>Коркина С.В.</t>
  </si>
  <si>
    <t>Жебанов А.В., Киселев Г.Г.</t>
  </si>
  <si>
    <t>Кузьмина А.П.</t>
  </si>
  <si>
    <t>Денисов Д.В., Кабанова Е.В.</t>
  </si>
  <si>
    <t>Лаврусь О.Е.</t>
  </si>
  <si>
    <t>Математика (4/9 з.е., 144/324 ч., 1/2, Д № 7732)</t>
  </si>
  <si>
    <t>Евдокимова Н.Н., Гуменникова Ю.В.</t>
  </si>
  <si>
    <t>Математика (4/9 з.е., 144/324 ч., 1/2, Д № 7766)</t>
  </si>
  <si>
    <t>Математика (5/15 з.е., 180/540 ч., 1/4, Д № 8088)</t>
  </si>
  <si>
    <t>Литовченко В.Б.</t>
  </si>
  <si>
    <t>Стратегические решения в функциональных областях организации (5 з.е., 180 ч., 1/1, Д № 7885)</t>
  </si>
  <si>
    <t>Кремнев А.А., Веселова Ю.В.</t>
  </si>
  <si>
    <t>Стратегический менеджмент (3 з.е., 108 ч., 1/1, Д № 5810)</t>
  </si>
  <si>
    <t>Экономика и социология труда (6 з.е., 216 ч., 1/1, Д № 6013)</t>
  </si>
  <si>
    <t>Экономика и социология труда (6 з.е., 216 ч., 1/1, Д № 6162)</t>
  </si>
  <si>
    <t>УПб-21оз</t>
  </si>
  <si>
    <t>Логинова Е.Ю.</t>
  </si>
  <si>
    <t>Русский язык и деловые коммуникации (2 з.е., 72 ч., 1/1, Д № 8627)</t>
  </si>
  <si>
    <t>Иванова А.Б, Денисов Д.В.</t>
  </si>
  <si>
    <t>Русский язык и деловые коммуникации (2 з.е., 72 ч., 1/1, Д № 8085)</t>
  </si>
  <si>
    <t>Лукенюк Е.В.</t>
  </si>
  <si>
    <t>Инженерная экология (3 з.е., 108 ч., 1/1, Д № 9313)</t>
  </si>
  <si>
    <t>Холопов Ю.А., Дементьева Ю.В.</t>
  </si>
  <si>
    <t>Мазько Н.Н.</t>
  </si>
  <si>
    <t>Панченкова И.Л., Варламов А.В.</t>
  </si>
  <si>
    <t>Панченкова И.Л., Варалмов А.В.</t>
  </si>
  <si>
    <t>Максимов И.С.</t>
  </si>
  <si>
    <t>Основы геодезии (3 з.е., 108 ч., 1/1, Д № 8590)</t>
  </si>
  <si>
    <t>Галанский С.А., Атапин В.В.</t>
  </si>
  <si>
    <t>Малышева О.В.</t>
  </si>
  <si>
    <t>Экономика и управление проектами (4 з.е., 144 ч., 1/1, Д № 8577)</t>
  </si>
  <si>
    <t>Деловые коммуникации (билингвальный курс) (4 з.е., 144 ч., 1/1, Д № 7881)</t>
  </si>
  <si>
    <t>Манукян А.Г.</t>
  </si>
  <si>
    <t>Васельцова И.А.,Белов Д.О.</t>
  </si>
  <si>
    <t>Манукян А.Г., Михайлова О.Н.</t>
  </si>
  <si>
    <t>Метальников И.В.</t>
  </si>
  <si>
    <t>Начертательная геометрия и компьютерная графика (3/6 з.е., 108/216 ч., 1/2, Д № 8043)</t>
  </si>
  <si>
    <t>Свечников А.А. Панченкова И.Л.</t>
  </si>
  <si>
    <t>Михайлова О.Н., Мостовая Н.В.</t>
  </si>
  <si>
    <t>Москвичев О.В.</t>
  </si>
  <si>
    <t>Управление эксплуатационной работой (4/23 з.е., 144/828 ч., 1/5, Д № 8112)</t>
  </si>
  <si>
    <t>Грузд А.А., Панченкова И.Л.</t>
  </si>
  <si>
    <t>Эффективность технических и технологических мероприятий в перевозочном процессе (2/5 з.е., 72/180 ч., 1/2, Д № 4793)</t>
  </si>
  <si>
    <t>Панченкова И.Л., Гаврилов М.В.</t>
  </si>
  <si>
    <t>Управление эксплуатационной работой (2/13 з.е., 72/468 ч., 1/5, Д № 8600)</t>
  </si>
  <si>
    <t>Куприянова Е.А., Панченква И.Л.</t>
  </si>
  <si>
    <t>Управление эксплуатационной работой (4/23 з.е., 144/828 ч., 1/5, Д № 4650)</t>
  </si>
  <si>
    <t>Технические средства обеспечения безопасности на железнодорожном транспорте (3 з.е., 108 ч., 1/1, Д № 4655)</t>
  </si>
  <si>
    <t>Москвичева Е.Е.</t>
  </si>
  <si>
    <t>Транспортно-грузовые системы (5 з.е., 180 ч., 1/1, Д № 4663)</t>
  </si>
  <si>
    <t>Панчекова И.Л., Прусов М.В.</t>
  </si>
  <si>
    <t>Терминальные системы транспорта (2 з.е., 72 ч., 1/1, Д № 4662)</t>
  </si>
  <si>
    <t>Транспортно-грузовые системы (5 з.е., 180 ч., 1/1, Д № 8597)</t>
  </si>
  <si>
    <t>Терминальные системы транспорта (2 з.е., 72 ч., 1/1, Д № 8108)</t>
  </si>
  <si>
    <t>Панчекова И.Л., Пацев Ю.П.</t>
  </si>
  <si>
    <t>Управление грузовой и коммерческой работой (5/12 з.е., 180/432 ч., 3/3, Д № 4796)</t>
  </si>
  <si>
    <t>Транспортно-грузовые системы (5 з.е., 180 ч., 1/1, Д № 8109)</t>
  </si>
  <si>
    <t>Никищенков С.А.</t>
  </si>
  <si>
    <t>Научно-техническое обеспечение технологических процессов на транспорте (5/9 з.е., 180/324 ч., 1/2, Д № 7886)</t>
  </si>
  <si>
    <t>Иванчин С.Ю., Бондаренко О.А.</t>
  </si>
  <si>
    <t>Новикова В.Н.</t>
  </si>
  <si>
    <t>Теоретическая механика (4 з.е., 144 ч., 1/1, Д № 8089)</t>
  </si>
  <si>
    <t>Овчинникова Л.П.</t>
  </si>
  <si>
    <t>Психологические основы интеллектуально-личностного развития (4 з.е., 144 ч., 1/1, Д № 7882)</t>
  </si>
  <si>
    <t>Панченкова И.Л.</t>
  </si>
  <si>
    <t>Управление эксплуатационной работой (4/18 з.е., 144/648 ч., 3/4, Д № 6830)</t>
  </si>
  <si>
    <t>ТТПб-21</t>
  </si>
  <si>
    <t>Халаева С.Н., Бондаренко О.А.</t>
  </si>
  <si>
    <t>Организация доступной среды на транспорте (2 з.е., 72 ч., 1/1, Д № 8092)</t>
  </si>
  <si>
    <t>Халаева С.Н., Леонова С.А.</t>
  </si>
  <si>
    <t>Прусов М.В.</t>
  </si>
  <si>
    <t>Сервис на транспорте (3 з.е., 108 ч., 1/1, Д № 4797)</t>
  </si>
  <si>
    <t>Путилин С.В.</t>
  </si>
  <si>
    <t>Начертательная геометрия и компьютерная графика (2 з.е., 72 ч., 1/1, Д № 8588)</t>
  </si>
  <si>
    <t>Скибин Ю.В.</t>
  </si>
  <si>
    <t>Цифровые технологии самообразования (2 з.е., 72 ч., 1/1, Д № 7601)</t>
  </si>
  <si>
    <t>Аксютина Е.П., Ефимова Т.Б.</t>
  </si>
  <si>
    <t>Информатика (3 з.е., 108 ч., 1/1, Д № 7765)</t>
  </si>
  <si>
    <t>Липатова М.Н., Ефимова Т.Б.</t>
  </si>
  <si>
    <t>Информационные системы в экономике и управлении (4 з.е., 144 ч., 1/1, Д № 8893)</t>
  </si>
  <si>
    <t>Информационные системы в экономике и управлении (4 з.е., 144 ч., 1/1, Д № 8940)</t>
  </si>
  <si>
    <t>Информатика (3 з.е., 108 ч., 1/1, Д № 7599)</t>
  </si>
  <si>
    <t>Информатика (3 з.е., 108 ч., 1/1, Д № 7457)</t>
  </si>
  <si>
    <t>Соловьева С.В.</t>
  </si>
  <si>
    <t>Философия (2 з.е., 72 ч., 1/1, Д № 8511)</t>
  </si>
  <si>
    <t>Вострякова Ю.В. Панченкова И.Л.</t>
  </si>
  <si>
    <t>Столяров О.Д.</t>
  </si>
  <si>
    <t>История России (2/4 з.е., 72/144 ч., 1/2, Д № 6788)</t>
  </si>
  <si>
    <t>Кафедра "Философия и история науки"</t>
  </si>
  <si>
    <t>Столяров О.Д., Шматов Е.Н.</t>
  </si>
  <si>
    <t>Судакова О.В.</t>
  </si>
  <si>
    <t>Правовое обеспечение профессиональной деятельности (2 з.е., 72 ч., 1/1, Д № 8528)</t>
  </si>
  <si>
    <t>Кремнев А.А., Иванчина О.В.</t>
  </si>
  <si>
    <t>Тарасова О.В.</t>
  </si>
  <si>
    <t>Управление персоналом (3/7 з.е., 108/252 ч., 1/2, Д № 9027)</t>
  </si>
  <si>
    <t>Управление персоналом (3/7 з.е., 108/252 ч., 1/2, Д № 8971)</t>
  </si>
  <si>
    <t>Яндекс Телемост</t>
  </si>
  <si>
    <t>Управление персоналом (5 з.е., 180 ч., 1/1, Д № 5595)</t>
  </si>
  <si>
    <t>Технологии рекрутмента (5 з.е., 180 ч., 1/1, Д № 6036)</t>
  </si>
  <si>
    <t>Тарасова Т.М.</t>
  </si>
  <si>
    <t>Управление деловой карьерой и подготовкой кадрового резерва (5 з.е., 180 ч., 1/1, Д № 6171)</t>
  </si>
  <si>
    <t>УПб-31оз</t>
  </si>
  <si>
    <t>Третьяков Г.М.</t>
  </si>
  <si>
    <t>Учебная практика (ознакомительная практика) (3 з.е., 2 нед., 108 ч., 1/1, УП № 1098)</t>
  </si>
  <si>
    <t>Федотова А.А.</t>
  </si>
  <si>
    <t>Безопасность жизнедеятельности (4 з.е., 144 ч., 1/1, Д № 8621)</t>
  </si>
  <si>
    <t>Холопов Ю.А. Валиуллина О.Е.</t>
  </si>
  <si>
    <t>Фокеев А.Б.</t>
  </si>
  <si>
    <t>Правовое обеспечение транспортных процессов (3 з.е., 108 ч., 1/1, Д № 7884)</t>
  </si>
  <si>
    <t>Хайтбаев В.А.</t>
  </si>
  <si>
    <t>Основы логистики и управления цепями поставок (4/9 з.е., 144/324 ч., 1/2, Д № 5817)</t>
  </si>
  <si>
    <t>Кремнев А.А., Додорина И.В.</t>
  </si>
  <si>
    <t>Основы логистики и управления цепями поставок (4/9 з.е., 144/324 ч., 1/2, Д № 5909)</t>
  </si>
  <si>
    <t>Логистика терминально-складских комплексов (4 з.е., 144 ч., 1/1, Д № 5822)</t>
  </si>
  <si>
    <t>Логистика снабжения и управления запасами предприятий железнодорожного транспорта (4/9 з.е., 144/324 ч., 2/2, Д № 5820)</t>
  </si>
  <si>
    <t>Логистика снабжения и управления запасами предприятий железнодорожного транспорта (4/9 з.е., 144/324 ч., 2/2, Д № 5912)</t>
  </si>
  <si>
    <t>Халаева С.Н.</t>
  </si>
  <si>
    <t>Общий курс железных дорог (3 з.е., 108 ч., 1/1, Д № 8045)</t>
  </si>
  <si>
    <t>Панченкова И.Л., Леонова С.А.</t>
  </si>
  <si>
    <t>Харитонова М.Н.</t>
  </si>
  <si>
    <t>Финансы (4 з.е., 144 ч., 1/1, Д № 9023)</t>
  </si>
  <si>
    <t>КремневА.А., Герасимова Е.А.</t>
  </si>
  <si>
    <t>Хоровинникова Е.Г.</t>
  </si>
  <si>
    <t>Организационная культура и организационное поведение (4/8 з.е., 144/288 ч., 1/2, Д № 6018)</t>
  </si>
  <si>
    <t>УПб-21</t>
  </si>
  <si>
    <t>Кремнёв А.А., Иванчина О.В.</t>
  </si>
  <si>
    <t>Чекулдова С.В.</t>
  </si>
  <si>
    <t>Предпринимательство и инновационное развитие бизнеса (4/7 з.е., 144/252 ч., 1/2, Д № 7129)</t>
  </si>
  <si>
    <t>Чередникова Л.В.</t>
  </si>
  <si>
    <t>Шматов Е.Н.</t>
  </si>
  <si>
    <t>История России (2/4 з.е., 72/144 ч., 1/2, Д № 7390)</t>
  </si>
  <si>
    <t>Шматов Е. Н., Асташкин Р. С.</t>
  </si>
  <si>
    <t>История транспорта России (2 з.е., 72 ч., 1/1, Д № 8086)</t>
  </si>
  <si>
    <t>Эрлих Н.В.</t>
  </si>
  <si>
    <t>Управление грузовой и коммерческой работой (4/12 з.е., 144/432 ч., 1/3, Д № 4796)</t>
  </si>
  <si>
    <t>Панченкова И.Л., Варламова Н.Х.</t>
  </si>
  <si>
    <t>Утверждаю:</t>
  </si>
  <si>
    <t>Расписание  второй повторной аттестации</t>
  </si>
  <si>
    <t xml:space="preserve">Институт управления и экономики </t>
  </si>
  <si>
    <t xml:space="preserve">          _______________Е.В.Кожуханова</t>
  </si>
  <si>
    <t>И.о.проректора по УР и ЦТ</t>
  </si>
  <si>
    <r>
      <t xml:space="preserve">Учебный год </t>
    </r>
    <r>
      <rPr>
        <b/>
        <u/>
        <sz val="12"/>
        <rFont val="Times New Roman"/>
        <family val="1"/>
        <charset val="204"/>
      </rPr>
      <t>2025-2026, 1 семестр</t>
    </r>
  </si>
  <si>
    <t>Начальник ООУП _______________________Е.П.Аксютина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</si>
</sst>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dd/mm/yy;@"/>
  </numFmts>
  <fonts count="11" x14ac:knownFonts="1">
    <font>
      <sz val="10"/>
      <color theme="1"/>
      <name val="Arial"/>
    </font>
    <font>
      <sz val="10"/>
      <name val="Times New Roman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65"/>
        <bgColor indexed="26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 applyNumberFormat="0" applyFont="0" applyFill="0" applyBorder="0" applyProtection="0"/>
  </cellStyleXfs>
  <cellXfs count="51">
    <xf numFmtId="0" fontId="0" fillId="0" borderId="0" xfId="0"/>
    <xf numFmtId="0" fontId="0" fillId="2" borderId="0" xfId="0" applyFill="1" applyAlignment="1">
      <alignment wrapText="1"/>
    </xf>
    <xf numFmtId="0" fontId="0" fillId="0" borderId="0" xfId="0"/>
    <xf numFmtId="0" fontId="1" fillId="2" borderId="3" xfId="0" applyFont="1" applyFill="1" applyBorder="1" applyAlignment="1">
      <alignment vertical="top" wrapText="1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" fillId="2" borderId="6" xfId="0" applyFont="1" applyFill="1" applyBorder="1" applyAlignment="1">
      <alignment vertical="top" wrapText="1"/>
    </xf>
    <xf numFmtId="14" fontId="0" fillId="0" borderId="0" xfId="0" applyNumberFormat="1"/>
    <xf numFmtId="0" fontId="1" fillId="2" borderId="1" xfId="0" applyFont="1" applyFill="1" applyBorder="1" applyAlignment="1">
      <alignment vertical="top" wrapText="1"/>
    </xf>
    <xf numFmtId="0" fontId="0" fillId="0" borderId="7" xfId="0" applyBorder="1"/>
    <xf numFmtId="21" fontId="0" fillId="3" borderId="0" xfId="0" applyNumberFormat="1" applyFill="1" applyAlignment="1">
      <alignment horizontal="left"/>
    </xf>
    <xf numFmtId="165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2" xfId="0" applyFont="1" applyBorder="1"/>
    <xf numFmtId="0" fontId="3" fillId="0" borderId="0" xfId="0" applyFont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4" borderId="0" xfId="0" applyFont="1" applyFill="1"/>
    <xf numFmtId="0" fontId="4" fillId="4" borderId="3" xfId="0" applyFont="1" applyFill="1" applyBorder="1" applyAlignment="1">
      <alignment wrapText="1"/>
    </xf>
    <xf numFmtId="0" fontId="4" fillId="4" borderId="3" xfId="0" applyFont="1" applyFill="1" applyBorder="1"/>
    <xf numFmtId="0" fontId="5" fillId="4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14" fontId="4" fillId="4" borderId="3" xfId="0" applyNumberFormat="1" applyFont="1" applyFill="1" applyBorder="1" applyAlignment="1">
      <alignment vertical="center" wrapText="1"/>
    </xf>
    <xf numFmtId="14" fontId="4" fillId="4" borderId="3" xfId="0" applyNumberFormat="1" applyFont="1" applyFill="1" applyBorder="1" applyAlignment="1">
      <alignment vertical="center"/>
    </xf>
    <xf numFmtId="1" fontId="4" fillId="4" borderId="3" xfId="0" applyNumberFormat="1" applyFont="1" applyFill="1" applyBorder="1" applyAlignment="1">
      <alignment horizontal="center" vertical="center"/>
    </xf>
    <xf numFmtId="14" fontId="4" fillId="4" borderId="3" xfId="0" applyNumberFormat="1" applyFont="1" applyFill="1" applyBorder="1" applyAlignment="1">
      <alignment horizontal="center" vertical="center" wrapText="1"/>
    </xf>
    <xf numFmtId="14" fontId="4" fillId="4" borderId="3" xfId="0" applyNumberFormat="1" applyFont="1" applyFill="1" applyBorder="1" applyAlignment="1">
      <alignment horizontal="center" vertical="center"/>
    </xf>
    <xf numFmtId="164" fontId="4" fillId="4" borderId="3" xfId="0" applyNumberFormat="1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4" borderId="3" xfId="0" applyFont="1" applyFill="1" applyBorder="1" applyAlignment="1">
      <alignment vertical="center" wrapText="1"/>
    </xf>
    <xf numFmtId="0" fontId="6" fillId="0" borderId="0" xfId="0" applyFont="1" applyAlignment="1">
      <alignment horizontal="left"/>
    </xf>
    <xf numFmtId="0" fontId="4" fillId="4" borderId="0" xfId="0" applyFont="1" applyFill="1" applyAlignment="1">
      <alignment horizontal="left" vertical="center"/>
    </xf>
    <xf numFmtId="0" fontId="6" fillId="4" borderId="0" xfId="0" applyFont="1" applyFill="1" applyAlignment="1">
      <alignment horizontal="center"/>
    </xf>
    <xf numFmtId="0" fontId="7" fillId="0" borderId="0" xfId="0" applyFont="1" applyAlignment="1">
      <alignment horizontal="left"/>
    </xf>
    <xf numFmtId="0" fontId="7" fillId="4" borderId="0" xfId="0" applyFont="1" applyFill="1" applyAlignment="1">
      <alignment horizontal="center"/>
    </xf>
    <xf numFmtId="0" fontId="7" fillId="4" borderId="0" xfId="0" applyFont="1" applyFill="1" applyAlignment="1"/>
    <xf numFmtId="0" fontId="7" fillId="0" borderId="0" xfId="0" applyFont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0" xfId="0" applyFont="1" applyFill="1" applyAlignment="1">
      <alignment horizontal="center" vertical="center"/>
    </xf>
    <xf numFmtId="165" fontId="7" fillId="4" borderId="0" xfId="0" applyNumberFormat="1" applyFont="1" applyFill="1" applyAlignment="1">
      <alignment horizontal="center"/>
    </xf>
    <xf numFmtId="164" fontId="7" fillId="4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164" fontId="4" fillId="4" borderId="0" xfId="0" applyNumberFormat="1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22">
    <dxf>
      <font>
        <strike val="0"/>
        <outline val="0"/>
        <shadow val="0"/>
        <u val="none"/>
        <vertAlign val="baseline"/>
        <sz val="10"/>
        <name val="Times New Roman"/>
        <family val="1"/>
        <charset val="204"/>
        <scheme val="none"/>
      </font>
      <fill>
        <patternFill patternType="solid">
          <fgColor theme="0"/>
          <bgColor theme="0"/>
        </patternFill>
      </fill>
      <alignment horizontal="center" vertical="center" textRotation="0" wrapText="1" indent="0" justifyLastLine="0" shrinkToFit="0" readingOrder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strike val="0"/>
        <outline val="0"/>
        <shadow val="0"/>
        <u val="none"/>
        <vertAlign val="baseline"/>
        <sz val="10"/>
        <name val="Times New Roman"/>
        <family val="1"/>
        <charset val="204"/>
        <scheme val="none"/>
      </font>
      <numFmt numFmtId="164" formatCode="h:mm;@"/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Times New Roman"/>
        <family val="1"/>
        <charset val="204"/>
        <scheme val="none"/>
      </font>
      <numFmt numFmtId="19" formatCode="dd/mm/yyyy"/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name val="Times New Roman"/>
        <family val="1"/>
        <charset val="204"/>
        <scheme val="none"/>
      </font>
      <numFmt numFmtId="19" formatCode="dd/mm/yyyy"/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name val="Times New Roman"/>
        <family val="1"/>
        <charset val="204"/>
        <scheme val="none"/>
      </font>
      <numFmt numFmtId="19" formatCode="dd/mm/yyyy"/>
      <fill>
        <patternFill patternType="solid">
          <fgColor theme="0"/>
          <bgColor theme="0"/>
        </patternFill>
      </fill>
      <alignment horizontal="center" vertical="center" textRotation="0" wrapText="1" indent="0" justifyLastLine="0" shrinkToFi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name val="Times New Roman"/>
        <family val="1"/>
        <charset val="204"/>
        <scheme val="none"/>
      </font>
      <numFmt numFmtId="19" formatCode="dd/mm/yyyy"/>
      <fill>
        <patternFill patternType="solid">
          <fgColor theme="0"/>
          <bgColor theme="0"/>
        </patternFill>
      </fill>
      <alignment horizontal="center" vertical="center" textRotation="0" wrapText="1" indent="0" justifyLastLine="0" shrinkToFi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name val="Times New Roman"/>
        <family val="1"/>
        <charset val="204"/>
        <scheme val="none"/>
      </font>
      <numFmt numFmtId="19" formatCode="dd/mm/yyyy"/>
      <fill>
        <patternFill patternType="solid">
          <fgColor theme="0"/>
          <bgColor theme="0"/>
        </patternFill>
      </fill>
      <alignment vertical="center" textRotation="0" wrapText="1" indent="0" justifyLastLine="0" shrinkToFi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name val="Times New Roman"/>
        <family val="1"/>
        <charset val="204"/>
        <scheme val="none"/>
      </font>
      <numFmt numFmtId="0" formatCode="General"/>
      <fill>
        <patternFill patternType="solid">
          <fgColor theme="0"/>
          <bgColor theme="0"/>
        </patternFill>
      </fill>
      <alignment horizontal="left" vertical="center" textRotation="0" wrapText="1" indent="0" justifyLastLine="0" shrinkToFi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Times New Roman"/>
        <family val="1"/>
        <charset val="204"/>
        <scheme val="none"/>
      </font>
      <fill>
        <patternFill>
          <bgColor theme="0"/>
        </patternFill>
      </fill>
    </dxf>
    <dxf>
      <font>
        <strike val="0"/>
        <outline val="0"/>
        <shadow val="0"/>
        <u val="none"/>
        <vertAlign val="baseline"/>
        <sz val="10"/>
        <name val="Times New Roman"/>
        <family val="1"/>
        <charset val="204"/>
        <scheme val="none"/>
      </font>
      <numFmt numFmtId="0" formatCode="General"/>
      <fill>
        <patternFill>
          <bgColor theme="0"/>
        </patternFill>
      </fill>
    </dxf>
    <dxf>
      <font>
        <strike val="0"/>
        <outline val="0"/>
        <shadow val="0"/>
        <u val="none"/>
        <vertAlign val="baseline"/>
        <sz val="10"/>
        <name val="Times New Roman"/>
        <family val="1"/>
        <charset val="204"/>
        <scheme val="none"/>
      </font>
      <numFmt numFmtId="0" formatCode="General"/>
      <fill>
        <patternFill>
          <bgColor theme="0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u val="none"/>
        <vertAlign val="baseline"/>
        <sz val="10"/>
        <name val="Times New Roman"/>
        <scheme val="none"/>
      </font>
      <numFmt numFmtId="0" formatCode="General"/>
      <fill>
        <patternFill patternType="solid">
          <fgColor theme="0"/>
          <bgColor theme="0"/>
        </patternFill>
      </fill>
      <alignment vertical="top" textRotation="0" wrapText="1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Таблица1" displayName="Таблица1" ref="A10:O268" headerRowDxfId="17">
  <sortState ref="A11:O268">
    <sortCondition ref="A10:A268"/>
  </sortState>
  <tableColumns count="15">
    <tableColumn id="1" xr3:uid="{00000000-0010-0000-0000-000001000000}" name="Преподаватель" dataDxfId="21"/>
    <tableColumn id="2" xr3:uid="{00000000-0010-0000-0000-000002000000}" name="Комиссия" dataDxfId="13"/>
    <tableColumn id="3" xr3:uid="{00000000-0010-0000-0000-000003000000}" name="Дисциплина" dataDxfId="12"/>
    <tableColumn id="4" xr3:uid="{00000000-0010-0000-0000-000004000000}" name="Форма контроля" dataDxfId="11"/>
    <tableColumn id="5" xr3:uid="{00000000-0010-0000-0000-000005000000}" name="Группа" dataDxfId="10"/>
    <tableColumn id="6" xr3:uid="{00000000-0010-0000-0000-000006000000}" name="Кол-во не сдавших" dataDxfId="9"/>
    <tableColumn id="7" xr3:uid="{00000000-0010-0000-0000-000007000000}" name="Дата" dataDxfId="8"/>
    <tableColumn id="8" xr3:uid="{00000000-0010-0000-0000-000008000000}" name="Аудитория" dataDxfId="0"/>
    <tableColumn id="9" xr3:uid="{00000000-0010-0000-0000-000009000000}" name="Время" dataDxfId="7"/>
    <tableColumn id="10" xr3:uid="{00000000-0010-0000-0000-00000A000000}" name="Проверка наложения" dataDxfId="16"/>
    <tableColumn id="11" xr3:uid="{00000000-0010-0000-0000-00000B000000}" name="Проверка порядка курсовых и ПА" dataDxfId="15"/>
    <tableColumn id="12" xr3:uid="{00000000-0010-0000-0000-00000C000000}" name="Кого добавляем в комиссию" dataDxfId="14"/>
    <tableColumn id="13" xr3:uid="{00000000-0010-0000-0000-00000D000000}" name="Курсовой?" dataDxfId="20"/>
    <tableColumn id="14" xr3:uid="{00000000-0010-0000-0000-00000E000000}" name="Столбец поиска" dataDxfId="19"/>
    <tableColumn id="15" xr3:uid="{00000000-0010-0000-0000-00000F000000}" name="Столбец сравнения" data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 2013 - 2022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71"/>
  <sheetViews>
    <sheetView tabSelected="1" topLeftCell="B1" zoomScale="90" workbookViewId="0">
      <selection activeCell="T14" sqref="T14"/>
    </sheetView>
  </sheetViews>
  <sheetFormatPr defaultRowHeight="49.9" customHeight="1" x14ac:dyDescent="0.2"/>
  <cols>
    <col min="1" max="1" width="26.85546875" style="1" hidden="1" customWidth="1"/>
    <col min="2" max="2" width="20.28515625" style="32" customWidth="1"/>
    <col min="3" max="3" width="30.140625" style="23" customWidth="1"/>
    <col min="4" max="4" width="13.140625" style="17" customWidth="1"/>
    <col min="5" max="5" width="11" style="17" bestFit="1" customWidth="1"/>
    <col min="6" max="6" width="10" style="17" customWidth="1"/>
    <col min="7" max="7" width="13" style="17" customWidth="1"/>
    <col min="8" max="8" width="10.85546875" style="18" customWidth="1"/>
    <col min="9" max="9" width="11.140625" style="17" customWidth="1"/>
    <col min="10" max="10" width="26" style="19" hidden="1" customWidth="1"/>
    <col min="11" max="11" width="34.28515625" style="19" hidden="1" customWidth="1"/>
    <col min="12" max="12" width="37.5703125" style="19" hidden="1" customWidth="1"/>
    <col min="13" max="13" width="9" style="2" hidden="1" customWidth="1"/>
    <col min="14" max="14" width="63.7109375" style="2" hidden="1" customWidth="1"/>
    <col min="15" max="15" width="138.5703125" style="2" hidden="1" customWidth="1"/>
    <col min="17" max="17" width="8.85546875" customWidth="1"/>
    <col min="18" max="18" width="10.140625" hidden="1" customWidth="1"/>
  </cols>
  <sheetData>
    <row r="1" spans="1:15" s="2" customFormat="1" ht="15.75" x14ac:dyDescent="0.25">
      <c r="A1" s="1"/>
      <c r="B1" s="34"/>
      <c r="C1" s="34"/>
      <c r="D1" s="34"/>
      <c r="E1" s="35"/>
      <c r="F1" s="30"/>
      <c r="G1" s="36" t="s">
        <v>350</v>
      </c>
      <c r="H1" s="36"/>
      <c r="I1" s="36"/>
      <c r="J1" s="36"/>
      <c r="K1" s="19"/>
      <c r="L1" s="19"/>
    </row>
    <row r="2" spans="1:15" s="2" customFormat="1" ht="15" x14ac:dyDescent="0.25">
      <c r="A2" s="1"/>
      <c r="B2" s="37"/>
      <c r="C2" s="37"/>
      <c r="D2" s="37"/>
      <c r="E2" s="35"/>
      <c r="F2" s="30"/>
      <c r="G2" s="38" t="s">
        <v>354</v>
      </c>
      <c r="H2" s="38"/>
      <c r="I2" s="38"/>
      <c r="J2" s="38"/>
      <c r="K2" s="19"/>
      <c r="L2" s="19"/>
    </row>
    <row r="3" spans="1:15" s="2" customFormat="1" ht="15" x14ac:dyDescent="0.25">
      <c r="A3" s="1"/>
      <c r="B3" s="37"/>
      <c r="C3" s="37"/>
      <c r="D3" s="37"/>
      <c r="E3" s="35"/>
      <c r="F3" s="38" t="s">
        <v>353</v>
      </c>
      <c r="G3" s="38"/>
      <c r="H3" s="38"/>
      <c r="I3" s="38"/>
      <c r="J3" s="39"/>
      <c r="K3" s="19"/>
      <c r="L3" s="19"/>
    </row>
    <row r="4" spans="1:15" s="2" customFormat="1" ht="15" x14ac:dyDescent="0.25">
      <c r="A4" s="1"/>
      <c r="B4" s="40"/>
      <c r="C4" s="41"/>
      <c r="D4" s="41"/>
      <c r="E4" s="35"/>
      <c r="F4" s="30"/>
      <c r="G4" s="42"/>
      <c r="H4" s="43"/>
      <c r="I4" s="44"/>
      <c r="J4" s="19"/>
      <c r="K4" s="19"/>
      <c r="L4" s="19"/>
    </row>
    <row r="5" spans="1:15" s="2" customFormat="1" ht="15" x14ac:dyDescent="0.25">
      <c r="A5" s="1"/>
      <c r="B5" s="40"/>
      <c r="C5" s="41"/>
      <c r="D5" s="41"/>
      <c r="E5" s="35"/>
      <c r="F5" s="30"/>
      <c r="G5" s="42"/>
      <c r="H5" s="43"/>
      <c r="I5" s="44"/>
      <c r="J5" s="19"/>
      <c r="K5" s="19"/>
      <c r="L5" s="19"/>
    </row>
    <row r="6" spans="1:15" s="2" customFormat="1" ht="18.75" x14ac:dyDescent="0.2">
      <c r="A6" s="1"/>
      <c r="B6" s="45"/>
      <c r="C6" s="46" t="s">
        <v>351</v>
      </c>
      <c r="D6" s="46"/>
      <c r="E6" s="46"/>
      <c r="F6" s="46"/>
      <c r="G6" s="46"/>
      <c r="H6" s="46"/>
      <c r="I6" s="47"/>
      <c r="J6" s="19"/>
      <c r="K6" s="19"/>
      <c r="L6" s="19"/>
    </row>
    <row r="7" spans="1:15" s="2" customFormat="1" ht="15.75" x14ac:dyDescent="0.2">
      <c r="A7" s="1"/>
      <c r="B7" s="45"/>
      <c r="C7" s="48" t="s">
        <v>355</v>
      </c>
      <c r="D7" s="48"/>
      <c r="E7" s="48"/>
      <c r="F7" s="48"/>
      <c r="G7" s="48"/>
      <c r="H7" s="48"/>
      <c r="I7" s="47"/>
      <c r="J7" s="19"/>
      <c r="K7" s="19"/>
      <c r="L7" s="19"/>
    </row>
    <row r="8" spans="1:15" s="2" customFormat="1" ht="15.75" x14ac:dyDescent="0.2">
      <c r="A8" s="1"/>
      <c r="B8" s="45"/>
      <c r="C8" s="48" t="s">
        <v>352</v>
      </c>
      <c r="D8" s="48"/>
      <c r="E8" s="48"/>
      <c r="F8" s="48"/>
      <c r="G8" s="48"/>
      <c r="H8" s="48"/>
      <c r="I8" s="47"/>
      <c r="J8" s="19"/>
      <c r="K8" s="19"/>
      <c r="L8" s="19"/>
    </row>
    <row r="9" spans="1:15" ht="18" customHeight="1" x14ac:dyDescent="0.2"/>
    <row r="10" spans="1:15" s="16" customFormat="1" ht="49.9" customHeight="1" x14ac:dyDescent="0.2">
      <c r="A10" s="13" t="s">
        <v>0</v>
      </c>
      <c r="B10" s="22" t="s">
        <v>1</v>
      </c>
      <c r="C10" s="22" t="s">
        <v>2</v>
      </c>
      <c r="D10" s="22" t="s">
        <v>3</v>
      </c>
      <c r="E10" s="22" t="s">
        <v>4</v>
      </c>
      <c r="F10" s="22" t="s">
        <v>5</v>
      </c>
      <c r="G10" s="22" t="s">
        <v>6</v>
      </c>
      <c r="H10" s="22" t="s">
        <v>7</v>
      </c>
      <c r="I10" s="22" t="s">
        <v>8</v>
      </c>
      <c r="J10" s="22" t="s">
        <v>9</v>
      </c>
      <c r="K10" s="22" t="s">
        <v>10</v>
      </c>
      <c r="L10" s="22" t="s">
        <v>11</v>
      </c>
      <c r="M10" s="14" t="s">
        <v>12</v>
      </c>
      <c r="N10" s="14" t="s">
        <v>13</v>
      </c>
      <c r="O10" s="15" t="s">
        <v>14</v>
      </c>
    </row>
    <row r="11" spans="1:15" ht="49.9" customHeight="1" x14ac:dyDescent="0.2">
      <c r="A11" s="3" t="s">
        <v>15</v>
      </c>
      <c r="B11" s="33" t="str">
        <f>_xlfn.CONCAT(Таблица1[[#This Row],[Преподаватель]],", ",Таблица1[[#This Row],[Кого добавляем в комиссию]])</f>
        <v>Аксютина Е.П., Скибин Ю.В., Халаева С.Н.</v>
      </c>
      <c r="C11" s="24" t="s">
        <v>16</v>
      </c>
      <c r="D11" s="27" t="s">
        <v>17</v>
      </c>
      <c r="E11" s="28" t="s">
        <v>18</v>
      </c>
      <c r="F11" s="26">
        <v>5</v>
      </c>
      <c r="G11" s="28">
        <v>46092</v>
      </c>
      <c r="H11" s="31" t="s">
        <v>19</v>
      </c>
      <c r="I11" s="29">
        <v>0.64930555555555558</v>
      </c>
      <c r="J11" s="21" t="str">
        <f>_xlfn.CONCAT(Таблица1[[#This Row],[Группа]],"_",TEXT(Таблица1[[#This Row],[Дата]],"ГГ.ММ.ДД"),"_",TEXT(Таблица1[[#This Row],[Время]],"чч:мм"))</f>
        <v>ЭЖД-51_26.03.11_15:35</v>
      </c>
      <c r="K11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11" s="21" t="s">
        <v>20</v>
      </c>
      <c r="M11" s="4" t="str">
        <f>IFERROR(IF(SEARCH("курс",Таблица1[[#This Row],[Форма контроля]])&gt;=1,),"Ошибка")</f>
        <v>Ошибка</v>
      </c>
      <c r="N11" s="4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Цифровые технологии самообразования (2 з.е., 72 ч., 1/1, Д № 7398)ЭЖД-51ошибка</v>
      </c>
      <c r="O11" s="5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Цифровые технологии самообразования (2 з.е., 72 ч., 1/1, Д № 7398)_ЭЖД-51_26.03.11_15:35</v>
      </c>
    </row>
    <row r="12" spans="1:15" ht="49.9" customHeight="1" x14ac:dyDescent="0.2">
      <c r="A12" s="3" t="s">
        <v>21</v>
      </c>
      <c r="B12" s="33" t="str">
        <f>_xlfn.CONCAT(Таблица1[[#This Row],[Преподаватель]],", ",Таблица1[[#This Row],[Кого добавляем в комиссию]])</f>
        <v>Андрианова И.Р., Панченкова И.Л., Мазько Н.Н.</v>
      </c>
      <c r="C12" s="24" t="s">
        <v>22</v>
      </c>
      <c r="D12" s="27" t="s">
        <v>23</v>
      </c>
      <c r="E12" s="28" t="s">
        <v>24</v>
      </c>
      <c r="F12" s="26">
        <v>2</v>
      </c>
      <c r="G12" s="28">
        <v>46099</v>
      </c>
      <c r="H12" s="31">
        <v>9324</v>
      </c>
      <c r="I12" s="29">
        <v>0.57986111111111116</v>
      </c>
      <c r="J12" s="21" t="str">
        <f>_xlfn.CONCAT(Таблица1[[#This Row],[Группа]],"_",TEXT(Таблица1[[#This Row],[Дата]],"ГГ.ММ.ДД"),"_",TEXT(Таблица1[[#This Row],[Время]],"чч:мм"))</f>
        <v>ЭЖД-44у_26.03.18_13:55</v>
      </c>
      <c r="K12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12" s="21" t="s">
        <v>25</v>
      </c>
      <c r="M12" s="4" t="str">
        <f>IFERROR(IF(SEARCH("курс",Таблица1[[#This Row],[Форма контроля]])&gt;=1,),"Ошибка")</f>
        <v>Ошибка</v>
      </c>
      <c r="N12" s="4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Железнодорожные станции и узлы (2/7 з.е., 72/252 ч., 2/3, Д № 8598)ЭЖД-44уошибка</v>
      </c>
      <c r="O12" s="5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Железнодорожные станции и узлы (2/7 з.е., 72/252 ч., 2/3, Д № 8598)_ЭЖД-44у_26.03.18_13:55</v>
      </c>
    </row>
    <row r="13" spans="1:15" ht="49.9" customHeight="1" x14ac:dyDescent="0.2">
      <c r="A13" s="3" t="s">
        <v>26</v>
      </c>
      <c r="B13" s="33" t="str">
        <f>_xlfn.CONCAT(Таблица1[[#This Row],[Преподаватель]],", ",Таблица1[[#This Row],[Кого добавляем в комиссию]])</f>
        <v>Арланова Т.Л., Ермакова Ю.Д., Денисов Д.В., Баканова И.Г.</v>
      </c>
      <c r="C13" s="24" t="s">
        <v>27</v>
      </c>
      <c r="D13" s="27" t="s">
        <v>28</v>
      </c>
      <c r="E13" s="28" t="s">
        <v>29</v>
      </c>
      <c r="F13" s="26">
        <v>1</v>
      </c>
      <c r="G13" s="28">
        <v>46099</v>
      </c>
      <c r="H13" s="31">
        <v>5214</v>
      </c>
      <c r="I13" s="29">
        <v>0.50694444444444442</v>
      </c>
      <c r="J13" s="21" t="str">
        <f>_xlfn.CONCAT(Таблица1[[#This Row],[Группа]],"_",TEXT(Таблица1[[#This Row],[Дата]],"ГГ.ММ.ДД"),"_",TEXT(Таблица1[[#This Row],[Время]],"чч:мм"))</f>
        <v>ЭМб-41_26.03.18_12:10</v>
      </c>
      <c r="K13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13" s="21" t="s">
        <v>30</v>
      </c>
      <c r="M13" s="4" t="str">
        <f>IFERROR(IF(SEARCH("курс",Таблица1[[#This Row],[Форма контроля]])&gt;=1,),"Ошибка")</f>
        <v>Ошибка</v>
      </c>
      <c r="N13" s="4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Иностранный язык (3/9 з.е., 108/324 ч., 3/3, Д № 7764)ЭМб-41ошибка</v>
      </c>
      <c r="O13" s="5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Иностранный язык (3/9 з.е., 108/324 ч., 3/3, Д № 7764)_ЭМб-41_26.03.18_12:10</v>
      </c>
    </row>
    <row r="14" spans="1:15" ht="49.9" customHeight="1" x14ac:dyDescent="0.2">
      <c r="A14" s="3" t="s">
        <v>31</v>
      </c>
      <c r="B14" s="33" t="str">
        <f>_xlfn.CONCAT(Таблица1[[#This Row],[Преподаватель]],", ",Таблица1[[#This Row],[Кого добавляем в комиссию]])</f>
        <v>Архипова Н.А., Лаврус О.В., Халаева С.Н.</v>
      </c>
      <c r="C14" s="24" t="s">
        <v>32</v>
      </c>
      <c r="D14" s="27" t="s">
        <v>17</v>
      </c>
      <c r="E14" s="28" t="s">
        <v>33</v>
      </c>
      <c r="F14" s="26">
        <v>5</v>
      </c>
      <c r="G14" s="28">
        <v>46097</v>
      </c>
      <c r="H14" s="31">
        <v>5101</v>
      </c>
      <c r="I14" s="29">
        <v>0.57986111111111116</v>
      </c>
      <c r="J14" s="21" t="str">
        <f>_xlfn.CONCAT(Таблица1[[#This Row],[Группа]],"_",TEXT(Таблица1[[#This Row],[Дата]],"ГГ.ММ.ДД"),"_",TEXT(Таблица1[[#This Row],[Время]],"чч:мм"))</f>
        <v>ЭЖД-41_26.03.16_13:55</v>
      </c>
      <c r="K14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14" s="21" t="s">
        <v>34</v>
      </c>
      <c r="M14" s="4" t="str">
        <f>IFERROR(IF(SEARCH("курс",Таблица1[[#This Row],[Форма контроля]])&gt;=1,),"Ошибка")</f>
        <v>Ошибка</v>
      </c>
      <c r="N14" s="4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Математика (3/15 з.е., 108/540 ч., 3/4, Д № 8088)ЭЖД-41ошибка</v>
      </c>
      <c r="O14" s="5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Математика (3/15 з.е., 108/540 ч., 3/4, Д № 8088)_ЭЖД-41_26.03.16_13:55</v>
      </c>
    </row>
    <row r="15" spans="1:15" ht="49.9" customHeight="1" x14ac:dyDescent="0.2">
      <c r="A15" s="3" t="s">
        <v>31</v>
      </c>
      <c r="B15" s="33" t="str">
        <f>_xlfn.CONCAT(Таблица1[[#This Row],[Преподаватель]],", ",Таблица1[[#This Row],[Кого добавляем в комиссию]])</f>
        <v>Архипова Н.А., Лаврус О.В., Халаева С.Н.</v>
      </c>
      <c r="C15" s="24" t="s">
        <v>32</v>
      </c>
      <c r="D15" s="27" t="s">
        <v>17</v>
      </c>
      <c r="E15" s="28" t="s">
        <v>35</v>
      </c>
      <c r="F15" s="26">
        <v>1</v>
      </c>
      <c r="G15" s="28">
        <v>46097</v>
      </c>
      <c r="H15" s="31">
        <v>5101</v>
      </c>
      <c r="I15" s="29">
        <v>0.57986111111111116</v>
      </c>
      <c r="J15" s="21" t="str">
        <f>_xlfn.CONCAT(Таблица1[[#This Row],[Группа]],"_",TEXT(Таблица1[[#This Row],[Дата]],"ГГ.ММ.ДД"),"_",TEXT(Таблица1[[#This Row],[Время]],"чч:мм"))</f>
        <v>ЭЖД-43_26.03.16_13:55</v>
      </c>
      <c r="K15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15" s="21" t="s">
        <v>34</v>
      </c>
      <c r="M15" s="4" t="str">
        <f>IFERROR(IF(SEARCH("курс",Таблица1[[#This Row],[Форма контроля]])&gt;=1,),"Ошибка")</f>
        <v>Ошибка</v>
      </c>
      <c r="N15" s="4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Математика (3/15 з.е., 108/540 ч., 3/4, Д № 8088)ЭЖД-43ошибка</v>
      </c>
      <c r="O15" s="5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Математика (3/15 з.е., 108/540 ч., 3/4, Д № 8088)_ЭЖД-43_26.03.16_13:55</v>
      </c>
    </row>
    <row r="16" spans="1:15" ht="49.9" customHeight="1" x14ac:dyDescent="0.2">
      <c r="A16" s="3" t="s">
        <v>36</v>
      </c>
      <c r="B16" s="33" t="str">
        <f>_xlfn.CONCAT(Таблица1[[#This Row],[Преподаватель]],", ",Таблица1[[#This Row],[Кого добавляем в комиссию]])</f>
        <v>Астраханский А.Ю., Кожевников В.А., Коркина С.В.</v>
      </c>
      <c r="C16" s="24" t="s">
        <v>37</v>
      </c>
      <c r="D16" s="27" t="s">
        <v>17</v>
      </c>
      <c r="E16" s="28" t="s">
        <v>38</v>
      </c>
      <c r="F16" s="26">
        <v>3</v>
      </c>
      <c r="G16" s="28">
        <v>46091</v>
      </c>
      <c r="H16" s="31">
        <v>8107</v>
      </c>
      <c r="I16" s="29">
        <v>0.50694444444444442</v>
      </c>
      <c r="J16" s="21" t="str">
        <f>_xlfn.CONCAT(Таблица1[[#This Row],[Группа]],"_",TEXT(Таблица1[[#This Row],[Дата]],"ГГ.ММ.ДД"),"_",TEXT(Таблица1[[#This Row],[Время]],"чч:мм"))</f>
        <v>ЭЖД-31_26.03.10_12:10</v>
      </c>
      <c r="K16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16" s="21" t="s">
        <v>39</v>
      </c>
      <c r="M16" s="4" t="str">
        <f>IFERROR(IF(SEARCH("курс",Таблица1[[#This Row],[Форма контроля]])&gt;=1,),"Ошибка")</f>
        <v>Ошибка</v>
      </c>
      <c r="N16" s="4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Метрология, стандартизация и сертификация (3 з.е., 108 ч., 1/1, Д № 4651)ЭЖД-31ошибка</v>
      </c>
      <c r="O16" s="5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Метрология, стандартизация и сертификация (3 з.е., 108 ч., 1/1, Д № 4651)_ЭЖД-31_26.03.10_12:10</v>
      </c>
    </row>
    <row r="17" spans="1:15" ht="49.9" customHeight="1" x14ac:dyDescent="0.2">
      <c r="A17" s="3" t="s">
        <v>40</v>
      </c>
      <c r="B17" s="33" t="str">
        <f>_xlfn.CONCAT(Таблица1[[#This Row],[Преподаватель]],", ",Таблица1[[#This Row],[Кого добавляем в комиссию]])</f>
        <v>Баканова И.Г., Фролова М.М., Денисов Д.В.</v>
      </c>
      <c r="C17" s="24" t="s">
        <v>41</v>
      </c>
      <c r="D17" s="27" t="s">
        <v>28</v>
      </c>
      <c r="E17" s="28" t="s">
        <v>42</v>
      </c>
      <c r="F17" s="26">
        <v>4</v>
      </c>
      <c r="G17" s="28">
        <v>46093</v>
      </c>
      <c r="H17" s="31" t="s">
        <v>43</v>
      </c>
      <c r="I17" s="29">
        <v>0.71875</v>
      </c>
      <c r="J17" s="21" t="str">
        <f>_xlfn.CONCAT(Таблица1[[#This Row],[Группа]],"_",TEXT(Таблица1[[#This Row],[Дата]],"ГГ.ММ.ДД"),"_",TEXT(Таблица1[[#This Row],[Время]],"чч:мм"))</f>
        <v>ЭМУб-41оз_26.03.12_17:15</v>
      </c>
      <c r="K17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17" s="21" t="s">
        <v>44</v>
      </c>
      <c r="M17" s="4" t="str">
        <f>IFERROR(IF(SEARCH("курс",Таблица1[[#This Row],[Форма контроля]])&gt;=1,),"Ошибка")</f>
        <v>Ошибка</v>
      </c>
      <c r="N17" s="4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Иностранный язык (3/9 з.е., 108/324 ч., 3/3, Д № 8620)ЭМУб-41озошибка</v>
      </c>
      <c r="O17" s="5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Иностранный язык (3/9 з.е., 108/324 ч., 3/3, Д № 8620)_ЭМУб-41оз_26.03.12_17:15</v>
      </c>
    </row>
    <row r="18" spans="1:15" ht="49.9" customHeight="1" x14ac:dyDescent="0.2">
      <c r="A18" s="3" t="s">
        <v>45</v>
      </c>
      <c r="B18" s="33" t="str">
        <f>_xlfn.CONCAT(Таблица1[[#This Row],[Преподаватель]],", ",Таблица1[[#This Row],[Кого добавляем в комиссию]])</f>
        <v>Белов Д.О., Козупица Г.С., Васельцова И.А.</v>
      </c>
      <c r="C18" s="24" t="s">
        <v>46</v>
      </c>
      <c r="D18" s="27" t="s">
        <v>17</v>
      </c>
      <c r="E18" s="28" t="s">
        <v>35</v>
      </c>
      <c r="F18" s="26">
        <v>3</v>
      </c>
      <c r="G18" s="28">
        <v>46104</v>
      </c>
      <c r="H18" s="31">
        <v>5209</v>
      </c>
      <c r="I18" s="29">
        <v>0.42708333333333331</v>
      </c>
      <c r="J18" s="21" t="str">
        <f>_xlfn.CONCAT(Таблица1[[#This Row],[Группа]],"_",TEXT(Таблица1[[#This Row],[Дата]],"ГГ.ММ.ДД"),"_",TEXT(Таблица1[[#This Row],[Время]],"чч:мм"))</f>
        <v>ЭЖД-43_26.03.23_10:15</v>
      </c>
      <c r="K18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18" s="21" t="s">
        <v>47</v>
      </c>
      <c r="M18" s="4" t="str">
        <f>IFERROR(IF(SEARCH("курс",Таблица1[[#This Row],[Форма контроля]])&gt;=1,),"Ошибка")</f>
        <v>Ошибка</v>
      </c>
      <c r="N18" s="4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Элективные курсы по физической культуре и спорту (72/328 ч., 3/6, Д № 7444)ЭЖД-43ошибка</v>
      </c>
      <c r="O18" s="5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Элективные курсы по физической культуре и спорту (72/328 ч., 3/6, Д № 7444)_ЭЖД-43_26.03.23_10:15</v>
      </c>
    </row>
    <row r="19" spans="1:15" ht="49.9" customHeight="1" x14ac:dyDescent="0.2">
      <c r="A19" s="3" t="s">
        <v>45</v>
      </c>
      <c r="B19" s="33" t="str">
        <f>_xlfn.CONCAT(Таблица1[[#This Row],[Преподаватель]],", ",Таблица1[[#This Row],[Кого добавляем в комиссию]])</f>
        <v>Белов Д.О., Козупица Г.С., Васельцова И.А.</v>
      </c>
      <c r="C19" s="24" t="s">
        <v>48</v>
      </c>
      <c r="D19" s="27" t="s">
        <v>17</v>
      </c>
      <c r="E19" s="28" t="s">
        <v>29</v>
      </c>
      <c r="F19" s="26">
        <v>7</v>
      </c>
      <c r="G19" s="28">
        <v>46104</v>
      </c>
      <c r="H19" s="31">
        <v>5209</v>
      </c>
      <c r="I19" s="29">
        <v>0.35416666666666669</v>
      </c>
      <c r="J19" s="21" t="str">
        <f>_xlfn.CONCAT(Таблица1[[#This Row],[Группа]],"_",TEXT(Таблица1[[#This Row],[Дата]],"ГГ.ММ.ДД"),"_",TEXT(Таблица1[[#This Row],[Время]],"чч:мм"))</f>
        <v>ЭМб-41_26.03.23_08:30</v>
      </c>
      <c r="K19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19" s="21" t="s">
        <v>47</v>
      </c>
      <c r="M19" s="4" t="str">
        <f>IFERROR(IF(SEARCH("курс",Таблица1[[#This Row],[Форма контроля]])&gt;=1,),"Ошибка")</f>
        <v>Ошибка</v>
      </c>
      <c r="N19" s="4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Элективные курсы по физической культуре и спорту (72/328 ч., 3/6, Д № 7528)ЭМб-41ошибка</v>
      </c>
      <c r="O19" s="5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Элективные курсы по физической культуре и спорту (72/328 ч., 3/6, Д № 7528)_ЭМб-41_26.03.23_08:30</v>
      </c>
    </row>
    <row r="20" spans="1:15" ht="49.9" customHeight="1" x14ac:dyDescent="0.2">
      <c r="A20" s="3" t="s">
        <v>49</v>
      </c>
      <c r="B20" s="33" t="str">
        <f>_xlfn.CONCAT(Таблица1[[#This Row],[Преподаватель]],", ",Таблица1[[#This Row],[Кого добавляем в комиссию]])</f>
        <v>Бережник Ю.Ю., Васельцова И.А., Белов Д.О.</v>
      </c>
      <c r="C20" s="24" t="s">
        <v>50</v>
      </c>
      <c r="D20" s="27" t="s">
        <v>17</v>
      </c>
      <c r="E20" s="28" t="s">
        <v>51</v>
      </c>
      <c r="F20" s="26">
        <v>1</v>
      </c>
      <c r="G20" s="28">
        <v>46104</v>
      </c>
      <c r="H20" s="31">
        <v>5209</v>
      </c>
      <c r="I20" s="29">
        <v>0.50694444444444442</v>
      </c>
      <c r="J20" s="21" t="str">
        <f>_xlfn.CONCAT(Таблица1[[#This Row],[Группа]],"_",TEXT(Таблица1[[#This Row],[Дата]],"ГГ.ММ.ДД"),"_",TEXT(Таблица1[[#This Row],[Время]],"чч:мм"))</f>
        <v>Эб-31_26.03.23_12:10</v>
      </c>
      <c r="K20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20" s="21" t="s">
        <v>52</v>
      </c>
      <c r="M20" s="4" t="str">
        <f>IFERROR(IF(SEARCH("курс",Таблица1[[#This Row],[Форма контроля]])&gt;=1,),"Ошибка")</f>
        <v>Ошибка</v>
      </c>
      <c r="N20" s="4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Элективные курсы по физической культуре и спорту (54/328 ч., 5/6, Д № 4572)Эб-31ошибка</v>
      </c>
      <c r="O20" s="5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Элективные курсы по физической культуре и спорту (54/328 ч., 5/6, Д № 4572)_Эб-31_26.03.23_12:10</v>
      </c>
    </row>
    <row r="21" spans="1:15" ht="49.9" customHeight="1" x14ac:dyDescent="0.2">
      <c r="A21" s="3" t="s">
        <v>49</v>
      </c>
      <c r="B21" s="33" t="str">
        <f>_xlfn.CONCAT(Таблица1[[#This Row],[Преподаватель]],", ",Таблица1[[#This Row],[Кого добавляем в комиссию]])</f>
        <v>Бережник Ю.Ю., Васельцова И.А., Белов Д.О.</v>
      </c>
      <c r="C21" s="24" t="s">
        <v>50</v>
      </c>
      <c r="D21" s="27" t="s">
        <v>17</v>
      </c>
      <c r="E21" s="28" t="s">
        <v>53</v>
      </c>
      <c r="F21" s="26">
        <v>5</v>
      </c>
      <c r="G21" s="28">
        <v>46104</v>
      </c>
      <c r="H21" s="31">
        <v>5209</v>
      </c>
      <c r="I21" s="29">
        <v>0.35416666666666669</v>
      </c>
      <c r="J21" s="21" t="str">
        <f>_xlfn.CONCAT(Таблица1[[#This Row],[Группа]],"_",TEXT(Таблица1[[#This Row],[Дата]],"ГГ.ММ.ДД"),"_",TEXT(Таблица1[[#This Row],[Время]],"чч:мм"))</f>
        <v>Мб-31_26.03.23_08:30</v>
      </c>
      <c r="K21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21" s="21" t="s">
        <v>52</v>
      </c>
      <c r="M21" s="4" t="str">
        <f>IFERROR(IF(SEARCH("курс",Таблица1[[#This Row],[Форма контроля]])&gt;=1,),"Ошибка")</f>
        <v>Ошибка</v>
      </c>
      <c r="N21" s="4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Элективные курсы по физической культуре и спорту (54/328 ч., 5/6, Д № 4572)Мб-31ошибка</v>
      </c>
      <c r="O21" s="5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Элективные курсы по физической культуре и спорту (54/328 ч., 5/6, Д № 4572)_Мб-31_26.03.23_08:30</v>
      </c>
    </row>
    <row r="22" spans="1:15" ht="49.9" customHeight="1" x14ac:dyDescent="0.2">
      <c r="A22" s="3" t="s">
        <v>49</v>
      </c>
      <c r="B22" s="33" t="str">
        <f>_xlfn.CONCAT(Таблица1[[#This Row],[Преподаватель]],", ",Таблица1[[#This Row],[Кого добавляем в комиссию]])</f>
        <v>Бережник Ю.Ю., Васельцова И.А., Белов Д.О.</v>
      </c>
      <c r="C22" s="24" t="s">
        <v>50</v>
      </c>
      <c r="D22" s="27" t="s">
        <v>17</v>
      </c>
      <c r="E22" s="28" t="s">
        <v>54</v>
      </c>
      <c r="F22" s="26">
        <v>3</v>
      </c>
      <c r="G22" s="28">
        <v>46104</v>
      </c>
      <c r="H22" s="31">
        <v>5209</v>
      </c>
      <c r="I22" s="29">
        <v>0.42708333333333331</v>
      </c>
      <c r="J22" s="21" t="str">
        <f>_xlfn.CONCAT(Таблица1[[#This Row],[Группа]],"_",TEXT(Таблица1[[#This Row],[Дата]],"ГГ.ММ.ДД"),"_",TEXT(Таблица1[[#This Row],[Время]],"чч:мм"))</f>
        <v>УПб-31_26.03.23_10:15</v>
      </c>
      <c r="K22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22" s="21" t="s">
        <v>52</v>
      </c>
      <c r="M22" s="4" t="str">
        <f>IFERROR(IF(SEARCH("курс",Таблица1[[#This Row],[Форма контроля]])&gt;=1,),"Ошибка")</f>
        <v>Ошибка</v>
      </c>
      <c r="N22" s="4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Элективные курсы по физической культуре и спорту (54/328 ч., 5/6, Д № 4572)УПб-31ошибка</v>
      </c>
      <c r="O22" s="5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Элективные курсы по физической культуре и спорту (54/328 ч., 5/6, Д № 4572)_УПб-31_26.03.23_10:15</v>
      </c>
    </row>
    <row r="23" spans="1:15" ht="49.9" customHeight="1" x14ac:dyDescent="0.2">
      <c r="A23" s="3" t="s">
        <v>55</v>
      </c>
      <c r="B23" s="33" t="str">
        <f>_xlfn.CONCAT(Таблица1[[#This Row],[Преподаватель]],", ",Таблица1[[#This Row],[Кого добавляем в комиссию]])</f>
        <v>Бережник Ю.Ю., Игошкин А.Н., Васельцова И.А., Белов Д.О.</v>
      </c>
      <c r="C23" s="24" t="s">
        <v>46</v>
      </c>
      <c r="D23" s="27" t="s">
        <v>17</v>
      </c>
      <c r="E23" s="28" t="s">
        <v>33</v>
      </c>
      <c r="F23" s="26">
        <v>5</v>
      </c>
      <c r="G23" s="28">
        <v>46104</v>
      </c>
      <c r="H23" s="31">
        <v>5209</v>
      </c>
      <c r="I23" s="29">
        <v>0.35416666666666669</v>
      </c>
      <c r="J23" s="21" t="str">
        <f>_xlfn.CONCAT(Таблица1[[#This Row],[Группа]],"_",TEXT(Таблица1[[#This Row],[Дата]],"ГГ.ММ.ДД"),"_",TEXT(Таблица1[[#This Row],[Время]],"чч:мм"))</f>
        <v>ЭЖД-41_26.03.23_08:30</v>
      </c>
      <c r="K23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23" s="21" t="s">
        <v>52</v>
      </c>
      <c r="M23" s="4" t="str">
        <f>IFERROR(IF(SEARCH("курс",Таблица1[[#This Row],[Форма контроля]])&gt;=1,),"Ошибка")</f>
        <v>Ошибка</v>
      </c>
      <c r="N23" s="4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Элективные курсы по физической культуре и спорту (72/328 ч., 3/6, Д № 7444)ЭЖД-41ошибка</v>
      </c>
      <c r="O23" s="5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Элективные курсы по физической культуре и спорту (72/328 ч., 3/6, Д № 7444)_ЭЖД-41_26.03.23_08:30</v>
      </c>
    </row>
    <row r="24" spans="1:15" ht="49.9" customHeight="1" x14ac:dyDescent="0.2">
      <c r="A24" s="3" t="s">
        <v>56</v>
      </c>
      <c r="B24" s="33" t="str">
        <f>_xlfn.CONCAT(Таблица1[[#This Row],[Преподаватель]],", ",Таблица1[[#This Row],[Кого добавляем в комиссию]])</f>
        <v>Болгов С.А., Кремнев А.А., Болгова Е,В.</v>
      </c>
      <c r="C24" s="24" t="s">
        <v>57</v>
      </c>
      <c r="D24" s="27" t="s">
        <v>28</v>
      </c>
      <c r="E24" s="28" t="s">
        <v>58</v>
      </c>
      <c r="F24" s="26">
        <v>1</v>
      </c>
      <c r="G24" s="28">
        <v>46093</v>
      </c>
      <c r="H24" s="31" t="s">
        <v>59</v>
      </c>
      <c r="I24" s="29">
        <v>0.50694444444444442</v>
      </c>
      <c r="J24" s="21" t="str">
        <f>_xlfn.CONCAT(Таблица1[[#This Row],[Группа]],"_",TEXT(Таблица1[[#This Row],[Дата]],"ГГ.ММ.ДД"),"_",TEXT(Таблица1[[#This Row],[Время]],"чч:мм"))</f>
        <v>ТТПм-51_26.03.12_12:10</v>
      </c>
      <c r="K24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24" s="21" t="s">
        <v>60</v>
      </c>
      <c r="M24" s="4" t="str">
        <f>IFERROR(IF(SEARCH("курс",Таблица1[[#This Row],[Форма контроля]])&gt;=1,),"Ошибка")</f>
        <v>Ошибка</v>
      </c>
      <c r="N24" s="4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Проектно-процессное управление (4 з.е., 144 ч., 1/1, Д № 7883)ТТПм-51ошибка</v>
      </c>
      <c r="O24" s="5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Проектно-процессное управление (4 з.е., 144 ч., 1/1, Д № 7883)_ТТПм-51_26.03.12_12:10</v>
      </c>
    </row>
    <row r="25" spans="1:15" ht="49.9" customHeight="1" x14ac:dyDescent="0.2">
      <c r="A25" s="3" t="s">
        <v>56</v>
      </c>
      <c r="B25" s="33" t="str">
        <f>_xlfn.CONCAT(Таблица1[[#This Row],[Преподаватель]],", ",Таблица1[[#This Row],[Кого добавляем в комиссию]])</f>
        <v>Болгов С.А., Кремнев А.А., Болгова Е.В.</v>
      </c>
      <c r="C25" s="24" t="s">
        <v>61</v>
      </c>
      <c r="D25" s="27" t="s">
        <v>28</v>
      </c>
      <c r="E25" s="28" t="s">
        <v>62</v>
      </c>
      <c r="F25" s="26">
        <v>1</v>
      </c>
      <c r="G25" s="28">
        <v>46093</v>
      </c>
      <c r="H25" s="31">
        <v>9207</v>
      </c>
      <c r="I25" s="29">
        <v>0.50694444444444442</v>
      </c>
      <c r="J25" s="21" t="str">
        <f>_xlfn.CONCAT(Таблица1[[#This Row],[Группа]],"_",TEXT(Таблица1[[#This Row],[Дата]],"ГГ.ММ.ДД"),"_",TEXT(Таблица1[[#This Row],[Время]],"чч:мм"))</f>
        <v>Мб-21_26.03.12_12:10</v>
      </c>
      <c r="K25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25" s="21" t="s">
        <v>63</v>
      </c>
      <c r="M25" s="4" t="str">
        <f>IFERROR(IF(SEARCH("курс",Таблица1[[#This Row],[Форма контроля]])&gt;=1,),"Ошибка")</f>
        <v>Ошибка</v>
      </c>
      <c r="N25" s="4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Транспортная логистика (4 з.е., 144 ч., 1/1, Д № 5824)Мб-21ошибка</v>
      </c>
      <c r="O25" s="5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Транспортная логистика (4 з.е., 144 ч., 1/1, Д № 5824)_Мб-21_26.03.12_12:10</v>
      </c>
    </row>
    <row r="26" spans="1:15" ht="49.9" customHeight="1" x14ac:dyDescent="0.2">
      <c r="A26" s="3" t="s">
        <v>64</v>
      </c>
      <c r="B26" s="33" t="str">
        <f>_xlfn.CONCAT(Таблица1[[#This Row],[Преподаватель]],", ",Таблица1[[#This Row],[Кого добавляем в комиссию]])</f>
        <v>Болгова Е.В., Кремнев А.А., Болгов С.А.</v>
      </c>
      <c r="C26" s="24" t="s">
        <v>65</v>
      </c>
      <c r="D26" s="27" t="s">
        <v>17</v>
      </c>
      <c r="E26" s="28" t="s">
        <v>66</v>
      </c>
      <c r="F26" s="26">
        <v>1</v>
      </c>
      <c r="G26" s="28">
        <v>46093</v>
      </c>
      <c r="H26" s="31">
        <v>9211</v>
      </c>
      <c r="I26" s="29">
        <v>0.50694444444444442</v>
      </c>
      <c r="J26" s="21" t="str">
        <f>_xlfn.CONCAT(Таблица1[[#This Row],[Группа]],"_",TEXT(Таблица1[[#This Row],[Дата]],"ГГ.ММ.ДД"),"_",TEXT(Таблица1[[#This Row],[Время]],"чч:мм"))</f>
        <v>Эб-51_26.03.12_12:10</v>
      </c>
      <c r="K26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26" s="21" t="s">
        <v>67</v>
      </c>
      <c r="M26" s="4" t="str">
        <f>IFERROR(IF(SEARCH("курс",Таблица1[[#This Row],[Форма контроля]])&gt;=1,),"Ошибка")</f>
        <v>Ошибка</v>
      </c>
      <c r="N26" s="4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Экономическая теория (4/9 з.е., 144/324 ч., 1/2, Д № 8887)Эб-51ошибка</v>
      </c>
      <c r="O26" s="5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Экономическая теория (4/9 з.е., 144/324 ч., 1/2, Д № 8887)_Эб-51_26.03.12_12:10</v>
      </c>
    </row>
    <row r="27" spans="1:15" ht="49.9" customHeight="1" x14ac:dyDescent="0.2">
      <c r="A27" s="3" t="s">
        <v>64</v>
      </c>
      <c r="B27" s="33" t="str">
        <f>_xlfn.CONCAT(Таблица1[[#This Row],[Преподаватель]],", ",Таблица1[[#This Row],[Кого добавляем в комиссию]])</f>
        <v>Болгова Е.В., Кремнев А.А., Болгов С.А.</v>
      </c>
      <c r="C27" s="24" t="s">
        <v>68</v>
      </c>
      <c r="D27" s="27" t="s">
        <v>17</v>
      </c>
      <c r="E27" s="28" t="s">
        <v>69</v>
      </c>
      <c r="F27" s="26">
        <v>1</v>
      </c>
      <c r="G27" s="28">
        <v>46093</v>
      </c>
      <c r="H27" s="31">
        <v>9211</v>
      </c>
      <c r="I27" s="29">
        <v>0.50694444444444442</v>
      </c>
      <c r="J27" s="21" t="str">
        <f>_xlfn.CONCAT(Таблица1[[#This Row],[Группа]],"_",TEXT(Таблица1[[#This Row],[Дата]],"ГГ.ММ.ДД"),"_",TEXT(Таблица1[[#This Row],[Время]],"чч:мм"))</f>
        <v>Мб-51_26.03.12_12:10</v>
      </c>
      <c r="K27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27" s="21" t="s">
        <v>67</v>
      </c>
      <c r="M27" s="4" t="str">
        <f>IFERROR(IF(SEARCH("курс",Таблица1[[#This Row],[Форма контроля]])&gt;=1,),"Ошибка")</f>
        <v>Ошибка</v>
      </c>
      <c r="N27" s="4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Менеджмент (3/7 з.е., 108/252 ч., 1/2, Д № 8911)Мб-51ошибка</v>
      </c>
      <c r="O27" s="5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Менеджмент (3/7 з.е., 108/252 ч., 1/2, Д № 8911)_Мб-51_26.03.12_12:10</v>
      </c>
    </row>
    <row r="28" spans="1:15" ht="49.9" customHeight="1" x14ac:dyDescent="0.2">
      <c r="A28" s="3" t="s">
        <v>64</v>
      </c>
      <c r="B28" s="33" t="str">
        <f>_xlfn.CONCAT(Таблица1[[#This Row],[Преподаватель]],", ",Таблица1[[#This Row],[Кого добавляем в комиссию]])</f>
        <v>Болгова Е.В., Кремнев А.А., Болгов С.А.</v>
      </c>
      <c r="C28" s="24" t="s">
        <v>65</v>
      </c>
      <c r="D28" s="27" t="s">
        <v>17</v>
      </c>
      <c r="E28" s="28" t="s">
        <v>70</v>
      </c>
      <c r="F28" s="26">
        <v>2</v>
      </c>
      <c r="G28" s="28">
        <v>46093</v>
      </c>
      <c r="H28" s="31">
        <v>9211</v>
      </c>
      <c r="I28" s="29">
        <v>0.35416666666666669</v>
      </c>
      <c r="J28" s="21" t="str">
        <f>_xlfn.CONCAT(Таблица1[[#This Row],[Группа]],"_",TEXT(Таблица1[[#This Row],[Дата]],"ГГ.ММ.ДД"),"_",TEXT(Таблица1[[#This Row],[Время]],"чч:мм"))</f>
        <v>Мб-52_26.03.12_08:30</v>
      </c>
      <c r="K28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28" s="21" t="s">
        <v>67</v>
      </c>
      <c r="M28" s="4" t="str">
        <f>IFERROR(IF(SEARCH("курс",Таблица1[[#This Row],[Форма контроля]])&gt;=1,),"Ошибка")</f>
        <v>Ошибка</v>
      </c>
      <c r="N28" s="4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Экономическая теория (4/9 з.е., 144/324 ч., 1/2, Д № 8887)Мб-52ошибка</v>
      </c>
      <c r="O28" s="5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Экономическая теория (4/9 з.е., 144/324 ч., 1/2, Д № 8887)_Мб-52_26.03.12_08:30</v>
      </c>
    </row>
    <row r="29" spans="1:15" ht="49.9" customHeight="1" x14ac:dyDescent="0.2">
      <c r="A29" s="3" t="s">
        <v>64</v>
      </c>
      <c r="B29" s="33" t="str">
        <f>_xlfn.CONCAT(Таблица1[[#This Row],[Преподаватель]],", ",Таблица1[[#This Row],[Кого добавляем в комиссию]])</f>
        <v>Болгова Е.В., Кремнев А.А., Болгов С.А.</v>
      </c>
      <c r="C29" s="24" t="s">
        <v>68</v>
      </c>
      <c r="D29" s="27" t="s">
        <v>17</v>
      </c>
      <c r="E29" s="28" t="s">
        <v>70</v>
      </c>
      <c r="F29" s="26">
        <v>1</v>
      </c>
      <c r="G29" s="28">
        <v>46093</v>
      </c>
      <c r="H29" s="31">
        <v>9211</v>
      </c>
      <c r="I29" s="29">
        <v>0.50694444444444442</v>
      </c>
      <c r="J29" s="21" t="str">
        <f>_xlfn.CONCAT(Таблица1[[#This Row],[Группа]],"_",TEXT(Таблица1[[#This Row],[Дата]],"ГГ.ММ.ДД"),"_",TEXT(Таблица1[[#This Row],[Время]],"чч:мм"))</f>
        <v>Мб-52_26.03.12_12:10</v>
      </c>
      <c r="K29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29" s="21" t="s">
        <v>67</v>
      </c>
      <c r="M29" s="4" t="str">
        <f>IFERROR(IF(SEARCH("курс",Таблица1[[#This Row],[Форма контроля]])&gt;=1,),"Ошибка")</f>
        <v>Ошибка</v>
      </c>
      <c r="N29" s="4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Менеджмент (3/7 з.е., 108/252 ч., 1/2, Д № 8911)Мб-52ошибка</v>
      </c>
      <c r="O29" s="5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Менеджмент (3/7 з.е., 108/252 ч., 1/2, Д № 8911)_Мб-52_26.03.12_12:10</v>
      </c>
    </row>
    <row r="30" spans="1:15" ht="49.9" customHeight="1" x14ac:dyDescent="0.2">
      <c r="A30" s="3" t="s">
        <v>64</v>
      </c>
      <c r="B30" s="33" t="str">
        <f>_xlfn.CONCAT(Таблица1[[#This Row],[Преподаватель]],", ",Таблица1[[#This Row],[Кого добавляем в комиссию]])</f>
        <v>Болгова Е.В., Кремнев А.А., Болгов С.А.</v>
      </c>
      <c r="C30" s="24" t="s">
        <v>71</v>
      </c>
      <c r="D30" s="27" t="s">
        <v>17</v>
      </c>
      <c r="E30" s="28" t="s">
        <v>66</v>
      </c>
      <c r="F30" s="26">
        <v>1</v>
      </c>
      <c r="G30" s="28">
        <v>46093</v>
      </c>
      <c r="H30" s="31">
        <v>9211</v>
      </c>
      <c r="I30" s="29">
        <v>0.35416666666666669</v>
      </c>
      <c r="J30" s="21" t="str">
        <f>_xlfn.CONCAT(Таблица1[[#This Row],[Группа]],"_",TEXT(Таблица1[[#This Row],[Дата]],"ГГ.ММ.ДД"),"_",TEXT(Таблица1[[#This Row],[Время]],"чч:мм"))</f>
        <v>Эб-51_26.03.12_08:30</v>
      </c>
      <c r="K30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30" s="21" t="s">
        <v>67</v>
      </c>
      <c r="M30" s="4" t="str">
        <f>IFERROR(IF(SEARCH("курс",Таблица1[[#This Row],[Форма контроля]])&gt;=1,),"Ошибка")</f>
        <v>Ошибка</v>
      </c>
      <c r="N30" s="4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Менеджмент (3/7 з.е., 108/252 ч., 1/2, Д № 8888)Эб-51ошибка</v>
      </c>
      <c r="O30" s="5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Менеджмент (3/7 з.е., 108/252 ч., 1/2, Д № 8888)_Эб-51_26.03.12_08:30</v>
      </c>
    </row>
    <row r="31" spans="1:15" ht="49.9" customHeight="1" x14ac:dyDescent="0.2">
      <c r="A31" s="3" t="s">
        <v>64</v>
      </c>
      <c r="B31" s="33" t="str">
        <f>_xlfn.CONCAT(Таблица1[[#This Row],[Преподаватель]],", ",Таблица1[[#This Row],[Кого добавляем в комиссию]])</f>
        <v>Болгова Е.В., Кремнев А.А., Болгов С.А.</v>
      </c>
      <c r="C31" s="24" t="s">
        <v>65</v>
      </c>
      <c r="D31" s="27" t="s">
        <v>17</v>
      </c>
      <c r="E31" s="28" t="s">
        <v>69</v>
      </c>
      <c r="F31" s="26">
        <v>1</v>
      </c>
      <c r="G31" s="28">
        <v>46093</v>
      </c>
      <c r="H31" s="31">
        <v>9211</v>
      </c>
      <c r="I31" s="29">
        <v>0.35416666666666669</v>
      </c>
      <c r="J31" s="21" t="str">
        <f>_xlfn.CONCAT(Таблица1[[#This Row],[Группа]],"_",TEXT(Таблица1[[#This Row],[Дата]],"ГГ.ММ.ДД"),"_",TEXT(Таблица1[[#This Row],[Время]],"чч:мм"))</f>
        <v>Мб-51_26.03.12_08:30</v>
      </c>
      <c r="K31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31" s="21" t="s">
        <v>67</v>
      </c>
      <c r="M31" s="4" t="str">
        <f>IFERROR(IF(SEARCH("курс",Таблица1[[#This Row],[Форма контроля]])&gt;=1,),"Ошибка")</f>
        <v>Ошибка</v>
      </c>
      <c r="N31" s="4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Экономическая теория (4/9 з.е., 144/324 ч., 1/2, Д № 8887)Мб-51ошибка</v>
      </c>
      <c r="O31" s="5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Экономическая теория (4/9 з.е., 144/324 ч., 1/2, Д № 8887)_Мб-51_26.03.12_08:30</v>
      </c>
    </row>
    <row r="32" spans="1:15" ht="49.9" customHeight="1" x14ac:dyDescent="0.2">
      <c r="A32" s="3" t="s">
        <v>72</v>
      </c>
      <c r="B32" s="33" t="str">
        <f>_xlfn.CONCAT(Таблица1[[#This Row],[Преподаватель]],", ",Таблица1[[#This Row],[Кого добавляем в комиссию]])</f>
        <v>Бондаренко О.А., Панченкова И.Л., Иванчин С.Ю</v>
      </c>
      <c r="C32" s="24" t="s">
        <v>73</v>
      </c>
      <c r="D32" s="27" t="s">
        <v>28</v>
      </c>
      <c r="E32" s="28" t="s">
        <v>24</v>
      </c>
      <c r="F32" s="26">
        <v>1</v>
      </c>
      <c r="G32" s="28">
        <v>46093</v>
      </c>
      <c r="H32" s="31">
        <v>9412</v>
      </c>
      <c r="I32" s="29">
        <v>0.50694444444444442</v>
      </c>
      <c r="J32" s="21" t="str">
        <f>_xlfn.CONCAT(Таблица1[[#This Row],[Группа]],"_",TEXT(Таблица1[[#This Row],[Дата]],"ГГ.ММ.ДД"),"_",TEXT(Таблица1[[#This Row],[Время]],"чч:мм"))</f>
        <v>ЭЖД-44у_26.03.12_12:10</v>
      </c>
      <c r="K32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32" s="21" t="s">
        <v>74</v>
      </c>
      <c r="M32" s="4" t="str">
        <f>IFERROR(IF(SEARCH("курс",Таблица1[[#This Row],[Форма контроля]])&gt;=1,),"Ошибка")</f>
        <v>Ошибка</v>
      </c>
      <c r="N32" s="4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Управление эксплуатационной работой (2/13 з.е., 72/468 ч., 3/5, Д № 8600)ЭЖД-44уошибка</v>
      </c>
      <c r="O32" s="5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Управление эксплуатационной работой (2/13 з.е., 72/468 ч., 3/5, Д № 8600)_ЭЖД-44у_26.03.12_12:10</v>
      </c>
    </row>
    <row r="33" spans="1:15" ht="49.9" customHeight="1" x14ac:dyDescent="0.2">
      <c r="A33" s="3" t="s">
        <v>72</v>
      </c>
      <c r="B33" s="33" t="str">
        <f>_xlfn.CONCAT(Таблица1[[#This Row],[Преподаватель]],", ",Таблица1[[#This Row],[Кого добавляем в комиссию]])</f>
        <v>Бондаренко О.А., Панченкова И.Л., Иванчин С.Ю</v>
      </c>
      <c r="C33" s="24" t="s">
        <v>73</v>
      </c>
      <c r="D33" s="27" t="s">
        <v>75</v>
      </c>
      <c r="E33" s="28" t="s">
        <v>76</v>
      </c>
      <c r="F33" s="26">
        <v>2</v>
      </c>
      <c r="G33" s="28">
        <v>46093</v>
      </c>
      <c r="H33" s="31">
        <v>9412</v>
      </c>
      <c r="I33" s="29">
        <v>0.50694444444444442</v>
      </c>
      <c r="J33" s="21" t="str">
        <f>_xlfn.CONCAT(Таблица1[[#This Row],[Группа]],"_",TEXT(Таблица1[[#This Row],[Дата]],"ГГ.ММ.ДД"),"_",TEXT(Таблица1[[#This Row],[Время]],"чч:мм"))</f>
        <v>ЭЖД-45у_26.03.12_12:10</v>
      </c>
      <c r="K33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33" s="21" t="s">
        <v>74</v>
      </c>
      <c r="M33" s="4">
        <f>IFERROR(IF(SEARCH("курс",Таблица1[[#This Row],[Форма контроля]])&gt;=1,),"Ошибка")</f>
        <v>0</v>
      </c>
      <c r="N33" s="4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Управление эксплуатационной работой (2/13 з.е., 72/468 ч., 3/5, Д № 8600)ЭЖД-45у</v>
      </c>
      <c r="O33" s="5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Управление эксплуатационной работой (2/13 з.е., 72/468 ч., 3/5, Д № 8600)_ЭЖД-45у_26.03.12_12:10</v>
      </c>
    </row>
    <row r="34" spans="1:15" ht="49.9" customHeight="1" x14ac:dyDescent="0.2">
      <c r="A34" s="3" t="s">
        <v>72</v>
      </c>
      <c r="B34" s="33" t="str">
        <f>_xlfn.CONCAT(Таблица1[[#This Row],[Преподаватель]],", ",Таблица1[[#This Row],[Кого добавляем в комиссию]])</f>
        <v>Бондаренко О.А., Панченкова И.Л., Иванчин С.Ю</v>
      </c>
      <c r="C34" s="24" t="s">
        <v>73</v>
      </c>
      <c r="D34" s="27" t="s">
        <v>28</v>
      </c>
      <c r="E34" s="28" t="s">
        <v>76</v>
      </c>
      <c r="F34" s="26">
        <v>3</v>
      </c>
      <c r="G34" s="28">
        <v>46093</v>
      </c>
      <c r="H34" s="31">
        <v>9412</v>
      </c>
      <c r="I34" s="29">
        <v>0.50694444444444442</v>
      </c>
      <c r="J34" s="21" t="str">
        <f>_xlfn.CONCAT(Таблица1[[#This Row],[Группа]],"_",TEXT(Таблица1[[#This Row],[Дата]],"ГГ.ММ.ДД"),"_",TEXT(Таблица1[[#This Row],[Время]],"чч:мм"))</f>
        <v>ЭЖД-45у_26.03.12_12:10</v>
      </c>
      <c r="K34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34" s="21" t="s">
        <v>74</v>
      </c>
      <c r="M34" s="4" t="str">
        <f>IFERROR(IF(SEARCH("курс",Таблица1[[#This Row],[Форма контроля]])&gt;=1,),"Ошибка")</f>
        <v>Ошибка</v>
      </c>
      <c r="N34" s="4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Управление эксплуатационной работой (2/13 з.е., 72/468 ч., 3/5, Д № 8600)ЭЖД-45уошибка</v>
      </c>
      <c r="O34" s="5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Управление эксплуатационной работой (2/13 з.е., 72/468 ч., 3/5, Д № 8600)_ЭЖД-45у_26.03.12_12:10</v>
      </c>
    </row>
    <row r="35" spans="1:15" ht="49.9" customHeight="1" x14ac:dyDescent="0.2">
      <c r="A35" s="3" t="s">
        <v>72</v>
      </c>
      <c r="B35" s="33" t="str">
        <f>_xlfn.CONCAT(Таблица1[[#This Row],[Преподаватель]],", ",Таблица1[[#This Row],[Кого добавляем в комиссию]])</f>
        <v>Бондаренко О.А., Панченкова И.Л., Иванчин С.Ю</v>
      </c>
      <c r="C35" s="24" t="s">
        <v>73</v>
      </c>
      <c r="D35" s="27" t="s">
        <v>28</v>
      </c>
      <c r="E35" s="28" t="s">
        <v>77</v>
      </c>
      <c r="F35" s="26">
        <v>4</v>
      </c>
      <c r="G35" s="28">
        <v>46093</v>
      </c>
      <c r="H35" s="31">
        <v>9412</v>
      </c>
      <c r="I35" s="29">
        <v>0.50694444444444442</v>
      </c>
      <c r="J35" s="21" t="str">
        <f>_xlfn.CONCAT(Таблица1[[#This Row],[Группа]],"_",TEXT(Таблица1[[#This Row],[Дата]],"ГГ.ММ.ДД"),"_",TEXT(Таблица1[[#This Row],[Время]],"чч:мм"))</f>
        <v>ЭЖД-46у_26.03.12_12:10</v>
      </c>
      <c r="K35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35" s="21" t="s">
        <v>74</v>
      </c>
      <c r="M35" s="4" t="str">
        <f>IFERROR(IF(SEARCH("курс",Таблица1[[#This Row],[Форма контроля]])&gt;=1,),"Ошибка")</f>
        <v>Ошибка</v>
      </c>
      <c r="N35" s="4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Управление эксплуатационной работой (2/13 з.е., 72/468 ч., 3/5, Д № 8600)ЭЖД-46уошибка</v>
      </c>
      <c r="O35" s="5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Управление эксплуатационной работой (2/13 з.е., 72/468 ч., 3/5, Д № 8600)_ЭЖД-46у_26.03.12_12:10</v>
      </c>
    </row>
    <row r="36" spans="1:15" ht="49.9" customHeight="1" x14ac:dyDescent="0.2">
      <c r="A36" s="3" t="s">
        <v>78</v>
      </c>
      <c r="B36" s="33" t="str">
        <f>_xlfn.CONCAT(Таблица1[[#This Row],[Преподаватель]],", ",Таблица1[[#This Row],[Кого добавляем в комиссию]])</f>
        <v>Валиуллина О.Е., Холопов Ю.А., Лукенюк Е.В.</v>
      </c>
      <c r="C36" s="24" t="s">
        <v>79</v>
      </c>
      <c r="D36" s="27" t="s">
        <v>28</v>
      </c>
      <c r="E36" s="28" t="s">
        <v>33</v>
      </c>
      <c r="F36" s="26">
        <v>4</v>
      </c>
      <c r="G36" s="28">
        <v>46094</v>
      </c>
      <c r="H36" s="31">
        <v>5304</v>
      </c>
      <c r="I36" s="29">
        <v>0.57986111111111116</v>
      </c>
      <c r="J36" s="21" t="str">
        <f>_xlfn.CONCAT(Таблица1[[#This Row],[Группа]],"_",TEXT(Таблица1[[#This Row],[Дата]],"ГГ.ММ.ДД"),"_",TEXT(Таблица1[[#This Row],[Время]],"чч:мм"))</f>
        <v>ЭЖД-41_26.03.13_13:55</v>
      </c>
      <c r="K36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36" s="21" t="s">
        <v>80</v>
      </c>
      <c r="M36" s="4" t="str">
        <f>IFERROR(IF(SEARCH("курс",Таблица1[[#This Row],[Форма контроля]])&gt;=1,),"Ошибка")</f>
        <v>Ошибка</v>
      </c>
      <c r="N36" s="4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Безопасность жизнедеятельности (4 з.е., 144 ч., 1/1, Д № 7392)ЭЖД-41ошибка</v>
      </c>
      <c r="O36" s="5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Безопасность жизнедеятельности (4 з.е., 144 ч., 1/1, Д № 7392)_ЭЖД-41_26.03.13_13:55</v>
      </c>
    </row>
    <row r="37" spans="1:15" ht="49.9" customHeight="1" x14ac:dyDescent="0.2">
      <c r="A37" s="3" t="s">
        <v>78</v>
      </c>
      <c r="B37" s="33" t="str">
        <f>_xlfn.CONCAT(Таблица1[[#This Row],[Преподаватель]],", ",Таблица1[[#This Row],[Кого добавляем в комиссию]])</f>
        <v>Валиуллина О.Е., Холопов Ю.А., Лукенюк Е.В.</v>
      </c>
      <c r="C37" s="24" t="s">
        <v>79</v>
      </c>
      <c r="D37" s="27" t="s">
        <v>28</v>
      </c>
      <c r="E37" s="28" t="s">
        <v>81</v>
      </c>
      <c r="F37" s="26">
        <v>1</v>
      </c>
      <c r="G37" s="28">
        <v>46094</v>
      </c>
      <c r="H37" s="31">
        <v>5304</v>
      </c>
      <c r="I37" s="29">
        <v>0.57986111111111116</v>
      </c>
      <c r="J37" s="21" t="str">
        <f>_xlfn.CONCAT(Таблица1[[#This Row],[Группа]],"_",TEXT(Таблица1[[#This Row],[Дата]],"ГГ.ММ.ДД"),"_",TEXT(Таблица1[[#This Row],[Время]],"чч:мм"))</f>
        <v>ЭЖД-42_26.03.13_13:55</v>
      </c>
      <c r="K37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37" s="21" t="s">
        <v>80</v>
      </c>
      <c r="M37" s="4" t="str">
        <f>IFERROR(IF(SEARCH("курс",Таблица1[[#This Row],[Форма контроля]])&gt;=1,),"Ошибка")</f>
        <v>Ошибка</v>
      </c>
      <c r="N37" s="4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Безопасность жизнедеятельности (4 з.е., 144 ч., 1/1, Д № 7392)ЭЖД-42ошибка</v>
      </c>
      <c r="O37" s="5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Безопасность жизнедеятельности (4 з.е., 144 ч., 1/1, Д № 7392)_ЭЖД-42_26.03.13_13:55</v>
      </c>
    </row>
    <row r="38" spans="1:15" ht="49.9" customHeight="1" x14ac:dyDescent="0.2">
      <c r="A38" s="3" t="s">
        <v>78</v>
      </c>
      <c r="B38" s="33" t="str">
        <f>_xlfn.CONCAT(Таблица1[[#This Row],[Преподаватель]],", ",Таблица1[[#This Row],[Кого добавляем в комиссию]])</f>
        <v>Валиуллина О.Е., Холопов Ю.А., Лукенюк Е.В.</v>
      </c>
      <c r="C38" s="24" t="s">
        <v>79</v>
      </c>
      <c r="D38" s="27" t="s">
        <v>28</v>
      </c>
      <c r="E38" s="28" t="s">
        <v>35</v>
      </c>
      <c r="F38" s="26">
        <v>1</v>
      </c>
      <c r="G38" s="28">
        <v>46094</v>
      </c>
      <c r="H38" s="31">
        <v>5304</v>
      </c>
      <c r="I38" s="29">
        <v>0.57986111111111116</v>
      </c>
      <c r="J38" s="21" t="str">
        <f>_xlfn.CONCAT(Таблица1[[#This Row],[Группа]],"_",TEXT(Таблица1[[#This Row],[Дата]],"ГГ.ММ.ДД"),"_",TEXT(Таблица1[[#This Row],[Время]],"чч:мм"))</f>
        <v>ЭЖД-43_26.03.13_13:55</v>
      </c>
      <c r="K38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38" s="21" t="s">
        <v>80</v>
      </c>
      <c r="M38" s="4" t="str">
        <f>IFERROR(IF(SEARCH("курс",Таблица1[[#This Row],[Форма контроля]])&gt;=1,),"Ошибка")</f>
        <v>Ошибка</v>
      </c>
      <c r="N38" s="4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Безопасность жизнедеятельности (4 з.е., 144 ч., 1/1, Д № 7392)ЭЖД-43ошибка</v>
      </c>
      <c r="O38" s="5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Безопасность жизнедеятельности (4 з.е., 144 ч., 1/1, Д № 7392)_ЭЖД-43_26.03.13_13:55</v>
      </c>
    </row>
    <row r="39" spans="1:15" ht="49.9" customHeight="1" x14ac:dyDescent="0.2">
      <c r="A39" s="3" t="s">
        <v>82</v>
      </c>
      <c r="B39" s="33" t="str">
        <f>_xlfn.CONCAT(Таблица1[[#This Row],[Преподаватель]],", ",Таблица1[[#This Row],[Кого добавляем в комиссию]])</f>
        <v>Варламов А.В., Панченкова И.Л., Мазько Н.Н.</v>
      </c>
      <c r="C39" s="24" t="s">
        <v>83</v>
      </c>
      <c r="D39" s="27" t="s">
        <v>28</v>
      </c>
      <c r="E39" s="28" t="s">
        <v>84</v>
      </c>
      <c r="F39" s="26">
        <v>9</v>
      </c>
      <c r="G39" s="28">
        <v>46100</v>
      </c>
      <c r="H39" s="31">
        <v>9324</v>
      </c>
      <c r="I39" s="29">
        <v>0.64930555555555558</v>
      </c>
      <c r="J39" s="21" t="str">
        <f>_xlfn.CONCAT(Таблица1[[#This Row],[Группа]],"_",TEXT(Таблица1[[#This Row],[Дата]],"ГГ.ММ.ДД"),"_",TEXT(Таблица1[[#This Row],[Время]],"чч:мм"))</f>
        <v>ЭЖД-32_26.03.19_15:35</v>
      </c>
      <c r="K39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39" s="21" t="s">
        <v>25</v>
      </c>
      <c r="M39" s="4" t="str">
        <f>IFERROR(IF(SEARCH("курс",Таблица1[[#This Row],[Форма контроля]])&gt;=1,),"Ошибка")</f>
        <v>Ошибка</v>
      </c>
      <c r="N39" s="4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Железнодорожные станции и узлы (4/13 з.е., 144/468 ч., 1/3, Д № 4795)ЭЖД-32ошибка</v>
      </c>
      <c r="O39" s="5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Железнодорожные станции и узлы (4/13 з.е., 144/468 ч., 1/3, Д № 4795)_ЭЖД-32_26.03.19_15:35</v>
      </c>
    </row>
    <row r="40" spans="1:15" ht="49.9" customHeight="1" x14ac:dyDescent="0.2">
      <c r="A40" s="3" t="s">
        <v>82</v>
      </c>
      <c r="B40" s="33" t="str">
        <f>_xlfn.CONCAT(Таблица1[[#This Row],[Преподаватель]],", ",Таблица1[[#This Row],[Кого добавляем в комиссию]])</f>
        <v>Варламов А.В., Панченкова И.Л., Мазько Н.Н.</v>
      </c>
      <c r="C40" s="24" t="s">
        <v>83</v>
      </c>
      <c r="D40" s="27" t="s">
        <v>28</v>
      </c>
      <c r="E40" s="28" t="s">
        <v>38</v>
      </c>
      <c r="F40" s="26">
        <v>7</v>
      </c>
      <c r="G40" s="28">
        <v>46100</v>
      </c>
      <c r="H40" s="31">
        <v>9324</v>
      </c>
      <c r="I40" s="29">
        <v>0.57986111111111116</v>
      </c>
      <c r="J40" s="21" t="str">
        <f>_xlfn.CONCAT(Таблица1[[#This Row],[Группа]],"_",TEXT(Таблица1[[#This Row],[Дата]],"ГГ.ММ.ДД"),"_",TEXT(Таблица1[[#This Row],[Время]],"чч:мм"))</f>
        <v>ЭЖД-31_26.03.19_13:55</v>
      </c>
      <c r="K40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40" s="21" t="s">
        <v>25</v>
      </c>
      <c r="M40" s="4" t="str">
        <f>IFERROR(IF(SEARCH("курс",Таблица1[[#This Row],[Форма контроля]])&gt;=1,),"Ошибка")</f>
        <v>Ошибка</v>
      </c>
      <c r="N40" s="4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Железнодорожные станции и узлы (4/13 з.е., 144/468 ч., 1/3, Д № 4795)ЭЖД-31ошибка</v>
      </c>
      <c r="O40" s="5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Железнодорожные станции и узлы (4/13 з.е., 144/468 ч., 1/3, Д № 4795)_ЭЖД-31_26.03.19_13:55</v>
      </c>
    </row>
    <row r="41" spans="1:15" ht="49.9" customHeight="1" x14ac:dyDescent="0.2">
      <c r="A41" s="3" t="s">
        <v>82</v>
      </c>
      <c r="B41" s="33" t="str">
        <f>_xlfn.CONCAT(Таблица1[[#This Row],[Преподаватель]],", ",Таблица1[[#This Row],[Кого добавляем в комиссию]])</f>
        <v>Варламов А.В., Панченкова И.Л., Мазько Н.Н.</v>
      </c>
      <c r="C41" s="24" t="s">
        <v>83</v>
      </c>
      <c r="D41" s="27" t="s">
        <v>75</v>
      </c>
      <c r="E41" s="28" t="s">
        <v>38</v>
      </c>
      <c r="F41" s="26">
        <v>3</v>
      </c>
      <c r="G41" s="28">
        <v>46093</v>
      </c>
      <c r="H41" s="31">
        <v>9324</v>
      </c>
      <c r="I41" s="29">
        <v>0.64930555555555558</v>
      </c>
      <c r="J41" s="21" t="str">
        <f>_xlfn.CONCAT(Таблица1[[#This Row],[Группа]],"_",TEXT(Таблица1[[#This Row],[Дата]],"ГГ.ММ.ДД"),"_",TEXT(Таблица1[[#This Row],[Время]],"чч:мм"))</f>
        <v>ЭЖД-31_26.03.12_15:35</v>
      </c>
      <c r="K41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41" s="21" t="s">
        <v>25</v>
      </c>
      <c r="M41" s="4">
        <f>IFERROR(IF(SEARCH("курс",Таблица1[[#This Row],[Форма контроля]])&gt;=1,),"Ошибка")</f>
        <v>0</v>
      </c>
      <c r="N41" s="4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Железнодорожные станции и узлы (4/13 з.е., 144/468 ч., 1/3, Д № 4795)ЭЖД-31</v>
      </c>
      <c r="O41" s="5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Железнодорожные станции и узлы (4/13 з.е., 144/468 ч., 1/3, Д № 4795)_ЭЖД-31_26.03.12_15:35</v>
      </c>
    </row>
    <row r="42" spans="1:15" ht="49.9" customHeight="1" x14ac:dyDescent="0.2">
      <c r="A42" s="3" t="s">
        <v>82</v>
      </c>
      <c r="B42" s="33" t="str">
        <f>_xlfn.CONCAT(Таблица1[[#This Row],[Преподаватель]],", ",Таблица1[[#This Row],[Кого добавляем в комиссию]])</f>
        <v>Варламов А.В., Панченкова И.Л., Мазько Н.Н.</v>
      </c>
      <c r="C42" s="24" t="s">
        <v>83</v>
      </c>
      <c r="D42" s="27" t="s">
        <v>28</v>
      </c>
      <c r="E42" s="28" t="s">
        <v>85</v>
      </c>
      <c r="F42" s="26">
        <v>15</v>
      </c>
      <c r="G42" s="28">
        <v>46100</v>
      </c>
      <c r="H42" s="31">
        <v>9324</v>
      </c>
      <c r="I42" s="29">
        <v>0.64930555555555558</v>
      </c>
      <c r="J42" s="21" t="str">
        <f>_xlfn.CONCAT(Таблица1[[#This Row],[Группа]],"_",TEXT(Таблица1[[#This Row],[Дата]],"ГГ.ММ.ДД"),"_",TEXT(Таблица1[[#This Row],[Время]],"чч:мм"))</f>
        <v>ЭЖД-33_26.03.19_15:35</v>
      </c>
      <c r="K42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42" s="21" t="s">
        <v>25</v>
      </c>
      <c r="M42" s="4" t="str">
        <f>IFERROR(IF(SEARCH("курс",Таблица1[[#This Row],[Форма контроля]])&gt;=1,),"Ошибка")</f>
        <v>Ошибка</v>
      </c>
      <c r="N42" s="4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Железнодорожные станции и узлы (4/13 з.е., 144/468 ч., 1/3, Д № 4795)ЭЖД-33ошибка</v>
      </c>
      <c r="O42" s="5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Железнодорожные станции и узлы (4/13 з.е., 144/468 ч., 1/3, Д № 4795)_ЭЖД-33_26.03.19_15:35</v>
      </c>
    </row>
    <row r="43" spans="1:15" ht="49.9" customHeight="1" x14ac:dyDescent="0.2">
      <c r="A43" s="3" t="s">
        <v>82</v>
      </c>
      <c r="B43" s="33" t="str">
        <f>_xlfn.CONCAT(Таблица1[[#This Row],[Преподаватель]],", ",Таблица1[[#This Row],[Кого добавляем в комиссию]])</f>
        <v>Варламов А.В., Панченкова И.Л., Мазько Н.Н.</v>
      </c>
      <c r="C43" s="24" t="s">
        <v>22</v>
      </c>
      <c r="D43" s="27" t="s">
        <v>23</v>
      </c>
      <c r="E43" s="28" t="s">
        <v>76</v>
      </c>
      <c r="F43" s="26">
        <v>12</v>
      </c>
      <c r="G43" s="28">
        <v>46100</v>
      </c>
      <c r="H43" s="31">
        <v>9324</v>
      </c>
      <c r="I43" s="29">
        <v>0.57986111111111116</v>
      </c>
      <c r="J43" s="21" t="str">
        <f>_xlfn.CONCAT(Таблица1[[#This Row],[Группа]],"_",TEXT(Таблица1[[#This Row],[Дата]],"ГГ.ММ.ДД"),"_",TEXT(Таблица1[[#This Row],[Время]],"чч:мм"))</f>
        <v>ЭЖД-45у_26.03.19_13:55</v>
      </c>
      <c r="K43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43" s="21" t="s">
        <v>25</v>
      </c>
      <c r="M43" s="4" t="str">
        <f>IFERROR(IF(SEARCH("курс",Таблица1[[#This Row],[Форма контроля]])&gt;=1,),"Ошибка")</f>
        <v>Ошибка</v>
      </c>
      <c r="N43" s="4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Железнодорожные станции и узлы (2/7 з.е., 72/252 ч., 2/3, Д № 8598)ЭЖД-45уошибка</v>
      </c>
      <c r="O43" s="5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Железнодорожные станции и узлы (2/7 з.е., 72/252 ч., 2/3, Д № 8598)_ЭЖД-45у_26.03.19_13:55</v>
      </c>
    </row>
    <row r="44" spans="1:15" ht="49.9" customHeight="1" x14ac:dyDescent="0.2">
      <c r="A44" s="3" t="s">
        <v>82</v>
      </c>
      <c r="B44" s="33" t="str">
        <f>_xlfn.CONCAT(Таблица1[[#This Row],[Преподаватель]],", ",Таблица1[[#This Row],[Кого добавляем в комиссию]])</f>
        <v>Варламов А.В., Панченкова И.Л., Мазько Н.Н.</v>
      </c>
      <c r="C44" s="24" t="s">
        <v>22</v>
      </c>
      <c r="D44" s="27" t="s">
        <v>86</v>
      </c>
      <c r="E44" s="28" t="s">
        <v>76</v>
      </c>
      <c r="F44" s="26">
        <v>1</v>
      </c>
      <c r="G44" s="28">
        <v>46093</v>
      </c>
      <c r="H44" s="31">
        <v>9324</v>
      </c>
      <c r="I44" s="29">
        <v>0.64930555555555558</v>
      </c>
      <c r="J44" s="21" t="str">
        <f>_xlfn.CONCAT(Таблица1[[#This Row],[Группа]],"_",TEXT(Таблица1[[#This Row],[Дата]],"ГГ.ММ.ДД"),"_",TEXT(Таблица1[[#This Row],[Время]],"чч:мм"))</f>
        <v>ЭЖД-45у_26.03.12_15:35</v>
      </c>
      <c r="K44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44" s="21" t="s">
        <v>25</v>
      </c>
      <c r="M44" s="4">
        <f>IFERROR(IF(SEARCH("курс",Таблица1[[#This Row],[Форма контроля]])&gt;=1,),"Ошибка")</f>
        <v>0</v>
      </c>
      <c r="N44" s="4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Железнодорожные станции и узлы (2/7 з.е., 72/252 ч., 2/3, Д № 8598)ЭЖД-45у</v>
      </c>
      <c r="O44" s="5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Железнодорожные станции и узлы (2/7 з.е., 72/252 ч., 2/3, Д № 8598)_ЭЖД-45у_26.03.12_15:35</v>
      </c>
    </row>
    <row r="45" spans="1:15" ht="49.9" customHeight="1" x14ac:dyDescent="0.2">
      <c r="A45" s="3" t="s">
        <v>82</v>
      </c>
      <c r="B45" s="33" t="str">
        <f>_xlfn.CONCAT(Таблица1[[#This Row],[Преподаватель]],", ",Таблица1[[#This Row],[Кого добавляем в комиссию]])</f>
        <v>Варламов А.В., Панченкова И.Л., Мазько Н.Н.</v>
      </c>
      <c r="C45" s="24" t="s">
        <v>87</v>
      </c>
      <c r="D45" s="27" t="s">
        <v>86</v>
      </c>
      <c r="E45" s="28" t="s">
        <v>88</v>
      </c>
      <c r="F45" s="26">
        <v>1</v>
      </c>
      <c r="G45" s="28">
        <v>46093</v>
      </c>
      <c r="H45" s="31">
        <v>9324</v>
      </c>
      <c r="I45" s="29">
        <v>0.64930555555555558</v>
      </c>
      <c r="J45" s="21" t="str">
        <f>_xlfn.CONCAT(Таблица1[[#This Row],[Группа]],"_",TEXT(Таблица1[[#This Row],[Дата]],"ГГ.ММ.ДД"),"_",TEXT(Таблица1[[#This Row],[Время]],"чч:мм"))</f>
        <v>ЭЖД-21_26.03.12_15:35</v>
      </c>
      <c r="K45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45" s="21" t="s">
        <v>25</v>
      </c>
      <c r="M45" s="4">
        <f>IFERROR(IF(SEARCH("курс",Таблица1[[#This Row],[Форма контроля]])&gt;=1,),"Ошибка")</f>
        <v>0</v>
      </c>
      <c r="N45" s="4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Железнодорожные станции и узлы (5/13 з.е., 180/468 ч., 3/3, Д № 4795)ЭЖД-21</v>
      </c>
      <c r="O45" s="5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Железнодорожные станции и узлы (5/13 з.е., 180/468 ч., 3/3, Д № 4795)_ЭЖД-21_26.03.12_15:35</v>
      </c>
    </row>
    <row r="46" spans="1:15" ht="49.9" customHeight="1" x14ac:dyDescent="0.2">
      <c r="A46" s="3" t="s">
        <v>82</v>
      </c>
      <c r="B46" s="33" t="str">
        <f>_xlfn.CONCAT(Таблица1[[#This Row],[Преподаватель]],", ",Таблица1[[#This Row],[Кого добавляем в комиссию]])</f>
        <v>Варламов А.В., Панченкова И.Л., Мазько Н.Н.</v>
      </c>
      <c r="C46" s="24" t="s">
        <v>89</v>
      </c>
      <c r="D46" s="27" t="s">
        <v>28</v>
      </c>
      <c r="E46" s="28" t="s">
        <v>38</v>
      </c>
      <c r="F46" s="26" t="s">
        <v>90</v>
      </c>
      <c r="G46" s="28">
        <v>46100</v>
      </c>
      <c r="H46" s="31">
        <v>9324</v>
      </c>
      <c r="I46" s="29">
        <v>0.64930555555555558</v>
      </c>
      <c r="J46" s="21" t="str">
        <f>_xlfn.CONCAT(Таблица1[[#This Row],[Группа]],"_",TEXT(Таблица1[[#This Row],[Дата]],"ГГ.ММ.ДД"),"_",TEXT(Таблица1[[#This Row],[Время]],"чч:мм"))</f>
        <v>ЭЖД-31_26.03.19_15:35</v>
      </c>
      <c r="K46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46" s="21" t="s">
        <v>25</v>
      </c>
      <c r="M46" s="4" t="str">
        <f>IFERROR(IF(SEARCH("курс",Таблица1[[#This Row],[Форма контроля]])&gt;=1,),"Ошибка")</f>
        <v>Ошибка</v>
      </c>
      <c r="N46" s="4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Железнодорожные станции и узлы (4/13 з.е., 144/468 ч., 1/3, Д № 8110)ЭЖД-31ошибка</v>
      </c>
      <c r="O46" s="5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Железнодорожные станции и узлы (4/13 з.е., 144/468 ч., 1/3, Д № 8110)_ЭЖД-31_26.03.19_15:35</v>
      </c>
    </row>
    <row r="47" spans="1:15" ht="49.9" customHeight="1" x14ac:dyDescent="0.2">
      <c r="A47" s="3" t="s">
        <v>82</v>
      </c>
      <c r="B47" s="33" t="str">
        <f>_xlfn.CONCAT(Таблица1[[#This Row],[Преподаватель]],", ",Таблица1[[#This Row],[Кого добавляем в комиссию]])</f>
        <v>Варламов А.В., Панченкова И.Л., Мазько Н.Н.</v>
      </c>
      <c r="C47" s="24" t="s">
        <v>89</v>
      </c>
      <c r="D47" s="27" t="s">
        <v>75</v>
      </c>
      <c r="E47" s="28" t="s">
        <v>38</v>
      </c>
      <c r="F47" s="26" t="s">
        <v>90</v>
      </c>
      <c r="G47" s="28">
        <v>46093</v>
      </c>
      <c r="H47" s="31">
        <v>9324</v>
      </c>
      <c r="I47" s="29">
        <v>0.64930555555555558</v>
      </c>
      <c r="J47" s="21" t="str">
        <f>_xlfn.CONCAT(Таблица1[[#This Row],[Группа]],"_",TEXT(Таблица1[[#This Row],[Дата]],"ГГ.ММ.ДД"),"_",TEXT(Таблица1[[#This Row],[Время]],"чч:мм"))</f>
        <v>ЭЖД-31_26.03.12_15:35</v>
      </c>
      <c r="K47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47" s="21" t="s">
        <v>25</v>
      </c>
      <c r="M47" s="4">
        <f>IFERROR(IF(SEARCH("курс",Таблица1[[#This Row],[Форма контроля]])&gt;=1,),"Ошибка")</f>
        <v>0</v>
      </c>
      <c r="N47" s="4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Железнодорожные станции и узлы (4/13 з.е., 144/468 ч., 1/3, Д № 8110)ЭЖД-31</v>
      </c>
      <c r="O47" s="5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Железнодорожные станции и узлы (4/13 з.е., 144/468 ч., 1/3, Д № 8110)_ЭЖД-31_26.03.12_15:35</v>
      </c>
    </row>
    <row r="48" spans="1:15" ht="49.9" customHeight="1" x14ac:dyDescent="0.2">
      <c r="A48" s="3" t="s">
        <v>91</v>
      </c>
      <c r="B48" s="33" t="str">
        <f>_xlfn.CONCAT(Таблица1[[#This Row],[Преподаватель]],", ",Таблица1[[#This Row],[Кого добавляем в комиссию]])</f>
        <v>Варламова Н.Х., Панченкова И.Л., Пацев Ю.П.</v>
      </c>
      <c r="C48" s="24" t="s">
        <v>92</v>
      </c>
      <c r="D48" s="27" t="s">
        <v>23</v>
      </c>
      <c r="E48" s="28" t="s">
        <v>76</v>
      </c>
      <c r="F48" s="26">
        <v>1</v>
      </c>
      <c r="G48" s="28">
        <v>46094</v>
      </c>
      <c r="H48" s="31">
        <v>9324</v>
      </c>
      <c r="I48" s="29">
        <v>0.42708333333333331</v>
      </c>
      <c r="J48" s="21" t="str">
        <f>_xlfn.CONCAT(Таблица1[[#This Row],[Группа]],"_",TEXT(Таблица1[[#This Row],[Дата]],"ГГ.ММ.ДД"),"_",TEXT(Таблица1[[#This Row],[Время]],"чч:мм"))</f>
        <v>ЭЖД-45у_26.03.13_10:15</v>
      </c>
      <c r="K48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48" s="21" t="s">
        <v>93</v>
      </c>
      <c r="M48" s="4" t="str">
        <f>IFERROR(IF(SEARCH("курс",Таблица1[[#This Row],[Форма контроля]])&gt;=1,),"Ошибка")</f>
        <v>Ошибка</v>
      </c>
      <c r="N48" s="4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Хладотранспорт и основы теплотехники (3 з.е., 108 ч., 1/1, Д № 8106)ЭЖД-45уошибка</v>
      </c>
      <c r="O48" s="5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Хладотранспорт и основы теплотехники (3 з.е., 108 ч., 1/1, Д № 8106)_ЭЖД-45у_26.03.13_10:15</v>
      </c>
    </row>
    <row r="49" spans="1:15" ht="49.9" customHeight="1" x14ac:dyDescent="0.2">
      <c r="A49" s="3" t="s">
        <v>91</v>
      </c>
      <c r="B49" s="33" t="str">
        <f>_xlfn.CONCAT(Таблица1[[#This Row],[Преподаватель]],", ",Таблица1[[#This Row],[Кого добавляем в комиссию]])</f>
        <v>Варламова Н.Х., Панченкова И.Л., Андрианова И.Р.</v>
      </c>
      <c r="C49" s="24" t="s">
        <v>94</v>
      </c>
      <c r="D49" s="27" t="s">
        <v>28</v>
      </c>
      <c r="E49" s="28" t="s">
        <v>76</v>
      </c>
      <c r="F49" s="26">
        <v>1</v>
      </c>
      <c r="G49" s="28">
        <v>46094</v>
      </c>
      <c r="H49" s="31">
        <v>9324</v>
      </c>
      <c r="I49" s="29">
        <v>0.42708333333333331</v>
      </c>
      <c r="J49" s="21" t="str">
        <f>_xlfn.CONCAT(Таблица1[[#This Row],[Группа]],"_",TEXT(Таблица1[[#This Row],[Дата]],"ГГ.ММ.ДД"),"_",TEXT(Таблица1[[#This Row],[Время]],"чч:мм"))</f>
        <v>ЭЖД-45у_26.03.13_10:15</v>
      </c>
      <c r="K49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49" s="21" t="s">
        <v>95</v>
      </c>
      <c r="M49" s="4" t="str">
        <f>IFERROR(IF(SEARCH("курс",Таблица1[[#This Row],[Форма контроля]])&gt;=1,),"Ошибка")</f>
        <v>Ошибка</v>
      </c>
      <c r="N49" s="4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Управление грузовой и коммерческой работой (2/7 з.е., 72/252 ч., 1/3, Д № 8599)ЭЖД-45уошибка</v>
      </c>
      <c r="O49" s="5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Управление грузовой и коммерческой работой (2/7 з.е., 72/252 ч., 1/3, Д № 8599)_ЭЖД-45у_26.03.13_10:15</v>
      </c>
    </row>
    <row r="50" spans="1:15" ht="49.9" customHeight="1" x14ac:dyDescent="0.2">
      <c r="A50" s="3" t="s">
        <v>91</v>
      </c>
      <c r="B50" s="33" t="str">
        <f>_xlfn.CONCAT(Таблица1[[#This Row],[Преподаватель]],", ",Таблица1[[#This Row],[Кого добавляем в комиссию]])</f>
        <v>Варламова Н.Х., Панченкова И.Л., Пацев Ю.П.</v>
      </c>
      <c r="C50" s="24" t="s">
        <v>96</v>
      </c>
      <c r="D50" s="27" t="s">
        <v>23</v>
      </c>
      <c r="E50" s="28" t="s">
        <v>97</v>
      </c>
      <c r="F50" s="26">
        <v>1</v>
      </c>
      <c r="G50" s="28">
        <v>46094</v>
      </c>
      <c r="H50" s="31">
        <v>9324</v>
      </c>
      <c r="I50" s="29">
        <v>0.42708333333333331</v>
      </c>
      <c r="J50" s="21" t="str">
        <f>_xlfn.CONCAT(Таблица1[[#This Row],[Группа]],"_",TEXT(Таблица1[[#This Row],[Дата]],"ГГ.ММ.ДД"),"_",TEXT(Таблица1[[#This Row],[Время]],"чч:мм"))</f>
        <v>ЭЖД-23_26.03.13_10:15</v>
      </c>
      <c r="K50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50" s="21" t="s">
        <v>93</v>
      </c>
      <c r="M50" s="4" t="str">
        <f>IFERROR(IF(SEARCH("курс",Таблица1[[#This Row],[Форма контроля]])&gt;=1,),"Ошибка")</f>
        <v>Ошибка</v>
      </c>
      <c r="N50" s="4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Организация работы экспедиторских фирм (3 з.е., 108 ч., 1/1, Д № 4665)ЭЖД-23ошибка</v>
      </c>
      <c r="O50" s="5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Организация работы экспедиторских фирм (3 з.е., 108 ч., 1/1, Д № 4665)_ЭЖД-23_26.03.13_10:15</v>
      </c>
    </row>
    <row r="51" spans="1:15" s="2" customFormat="1" ht="49.9" customHeight="1" x14ac:dyDescent="0.2">
      <c r="A51" s="3" t="s">
        <v>98</v>
      </c>
      <c r="B51" s="33" t="str">
        <f>_xlfn.CONCAT(Таблица1[[#This Row],[Преподаватель]],", ",Таблица1[[#This Row],[Кого добавляем в комиссию]])</f>
        <v>Веселова Ю.В., Кремнев А.А., Чекулдова С.В.</v>
      </c>
      <c r="C51" s="24" t="s">
        <v>99</v>
      </c>
      <c r="D51" s="27" t="s">
        <v>28</v>
      </c>
      <c r="E51" s="28" t="s">
        <v>53</v>
      </c>
      <c r="F51" s="26">
        <v>1</v>
      </c>
      <c r="G51" s="28">
        <v>46100</v>
      </c>
      <c r="H51" s="31">
        <v>9210</v>
      </c>
      <c r="I51" s="29">
        <v>0.57986111111111116</v>
      </c>
      <c r="J51" s="21" t="str">
        <f>_xlfn.CONCAT(Таблица1[[#This Row],[Группа]],"_",TEXT(Таблица1[[#This Row],[Дата]],"ГГ.ММ.ДД"),"_",TEXT(Таблица1[[#This Row],[Время]],"чч:мм"))</f>
        <v>Мб-31_26.03.19_13:55</v>
      </c>
      <c r="K51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51" s="21" t="s">
        <v>100</v>
      </c>
      <c r="M51" s="4" t="str">
        <f>IFERROR(IF(SEARCH("курс",Таблица1[[#This Row],[Форма контроля]])&gt;=1,),"Ошибка")</f>
        <v>Ошибка</v>
      </c>
      <c r="N51" s="4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Экономика и ценообразование на транспорте (5 з.е., 180 ч., 1/1, Д № 5816)Мб-31ошибка</v>
      </c>
      <c r="O51" s="5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Экономика и ценообразование на транспорте (5 з.е., 180 ч., 1/1, Д № 5816)_Мб-31_26.03.19_13:55</v>
      </c>
    </row>
    <row r="52" spans="1:15" ht="49.9" customHeight="1" x14ac:dyDescent="0.2">
      <c r="A52" s="3" t="s">
        <v>101</v>
      </c>
      <c r="B52" s="33" t="str">
        <f>_xlfn.CONCAT(Таблица1[[#This Row],[Преподаватель]],", ",Таблица1[[#This Row],[Кого добавляем в комиссию]])</f>
        <v>Волов В.Т., валиуллина, Халаева С.Н.</v>
      </c>
      <c r="C52" s="24" t="s">
        <v>102</v>
      </c>
      <c r="D52" s="27" t="s">
        <v>17</v>
      </c>
      <c r="E52" s="28" t="s">
        <v>18</v>
      </c>
      <c r="F52" s="26">
        <v>7</v>
      </c>
      <c r="G52" s="28">
        <v>46094</v>
      </c>
      <c r="H52" s="31">
        <v>3310</v>
      </c>
      <c r="I52" s="29">
        <v>0.42708333333333331</v>
      </c>
      <c r="J52" s="21" t="str">
        <f>_xlfn.CONCAT(Таблица1[[#This Row],[Группа]],"_",TEXT(Таблица1[[#This Row],[Дата]],"ГГ.ММ.ДД"),"_",TEXT(Таблица1[[#This Row],[Время]],"чч:мм"))</f>
        <v>ЭЖД-51_26.03.13_10:15</v>
      </c>
      <c r="K52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52" s="21" t="s">
        <v>103</v>
      </c>
      <c r="M52" s="4" t="str">
        <f>IFERROR(IF(SEARCH("курс",Таблица1[[#This Row],[Форма контроля]])&gt;=1,),"Ошибка")</f>
        <v>Ошибка</v>
      </c>
      <c r="N52" s="4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Физика (4/8 з.е., 144/288 ч., 1/2, Д № 8087)ЭЖД-51ошибка</v>
      </c>
      <c r="O52" s="5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Физика (4/8 з.е., 144/288 ч., 1/2, Д № 8087)_ЭЖД-51_26.03.13_10:15</v>
      </c>
    </row>
    <row r="53" spans="1:15" ht="49.9" customHeight="1" x14ac:dyDescent="0.2">
      <c r="A53" s="3" t="s">
        <v>101</v>
      </c>
      <c r="B53" s="33" t="str">
        <f>_xlfn.CONCAT(Таблица1[[#This Row],[Преподаватель]],", ",Таблица1[[#This Row],[Кого добавляем в комиссию]])</f>
        <v>Волов В.Т., Вилякина Е.В., Белякова  А.А.</v>
      </c>
      <c r="C53" s="24" t="s">
        <v>102</v>
      </c>
      <c r="D53" s="27" t="s">
        <v>17</v>
      </c>
      <c r="E53" s="28" t="s">
        <v>104</v>
      </c>
      <c r="F53" s="26">
        <v>6</v>
      </c>
      <c r="G53" s="28">
        <v>46094</v>
      </c>
      <c r="H53" s="31">
        <v>3310</v>
      </c>
      <c r="I53" s="29">
        <v>0.42708333333333331</v>
      </c>
      <c r="J53" s="21" t="str">
        <f>_xlfn.CONCAT(Таблица1[[#This Row],[Группа]],"_",TEXT(Таблица1[[#This Row],[Дата]],"ГГ.ММ.ДД"),"_",TEXT(Таблица1[[#This Row],[Время]],"чч:мм"))</f>
        <v>ЭЖД-52_26.03.13_10:15</v>
      </c>
      <c r="K53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53" s="21" t="s">
        <v>105</v>
      </c>
      <c r="M53" s="4" t="str">
        <f>IFERROR(IF(SEARCH("курс",Таблица1[[#This Row],[Форма контроля]])&gt;=1,),"Ошибка")</f>
        <v>Ошибка</v>
      </c>
      <c r="N53" s="4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Физика (4/8 з.е., 144/288 ч., 1/2, Д № 8087)ЭЖД-52ошибка</v>
      </c>
      <c r="O53" s="5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Физика (4/8 з.е., 144/288 ч., 1/2, Д № 8087)_ЭЖД-52_26.03.13_10:15</v>
      </c>
    </row>
    <row r="54" spans="1:15" ht="49.9" customHeight="1" x14ac:dyDescent="0.2">
      <c r="A54" s="3" t="s">
        <v>101</v>
      </c>
      <c r="B54" s="33" t="str">
        <f>_xlfn.CONCAT(Таблица1[[#This Row],[Преподаватель]],", ",Таблица1[[#This Row],[Кого добавляем в комиссию]])</f>
        <v>Волов В.Т., Вилякина Е.В., Белякова  А.А.</v>
      </c>
      <c r="C54" s="24" t="s">
        <v>102</v>
      </c>
      <c r="D54" s="27" t="s">
        <v>17</v>
      </c>
      <c r="E54" s="28" t="s">
        <v>106</v>
      </c>
      <c r="F54" s="26">
        <v>6</v>
      </c>
      <c r="G54" s="28">
        <v>46094</v>
      </c>
      <c r="H54" s="31">
        <v>3310</v>
      </c>
      <c r="I54" s="29">
        <v>0.42708333333333331</v>
      </c>
      <c r="J54" s="21" t="str">
        <f>_xlfn.CONCAT(Таблица1[[#This Row],[Группа]],"_",TEXT(Таблица1[[#This Row],[Дата]],"ГГ.ММ.ДД"),"_",TEXT(Таблица1[[#This Row],[Время]],"чч:мм"))</f>
        <v>ЭЖД-53_26.03.13_10:15</v>
      </c>
      <c r="K54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54" s="21" t="s">
        <v>105</v>
      </c>
      <c r="M54" s="4" t="str">
        <f>IFERROR(IF(SEARCH("курс",Таблица1[[#This Row],[Форма контроля]])&gt;=1,),"Ошибка")</f>
        <v>Ошибка</v>
      </c>
      <c r="N54" s="4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Физика (4/8 з.е., 144/288 ч., 1/2, Д № 8087)ЭЖД-53ошибка</v>
      </c>
      <c r="O54" s="5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Физика (4/8 з.е., 144/288 ч., 1/2, Д № 8087)_ЭЖД-53_26.03.13_10:15</v>
      </c>
    </row>
    <row r="55" spans="1:15" ht="49.9" customHeight="1" x14ac:dyDescent="0.2">
      <c r="A55" s="3" t="s">
        <v>101</v>
      </c>
      <c r="B55" s="33" t="str">
        <f>_xlfn.CONCAT(Таблица1[[#This Row],[Преподаватель]],", ",Таблица1[[#This Row],[Кого добавляем в комиссию]])</f>
        <v>Волов В.Т., Вилякина Е.В., Белякова  А.А.</v>
      </c>
      <c r="C55" s="24" t="s">
        <v>107</v>
      </c>
      <c r="D55" s="27" t="s">
        <v>17</v>
      </c>
      <c r="E55" s="28" t="s">
        <v>108</v>
      </c>
      <c r="F55" s="26">
        <v>1</v>
      </c>
      <c r="G55" s="28">
        <v>46094</v>
      </c>
      <c r="H55" s="31">
        <v>3310</v>
      </c>
      <c r="I55" s="29">
        <v>0.35416666666666669</v>
      </c>
      <c r="J55" s="21" t="str">
        <f>_xlfn.CONCAT(Таблица1[[#This Row],[Группа]],"_",TEXT(Таблица1[[#This Row],[Дата]],"ГГ.ММ.ДД"),"_",TEXT(Таблица1[[#This Row],[Время]],"чч:мм"))</f>
        <v>ЭЖД-55у_26.03.13_08:30</v>
      </c>
      <c r="K55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55" s="21" t="s">
        <v>105</v>
      </c>
      <c r="M55" s="4" t="str">
        <f>IFERROR(IF(SEARCH("курс",Таблица1[[#This Row],[Форма контроля]])&gt;=1,),"Ошибка")</f>
        <v>Ошибка</v>
      </c>
      <c r="N55" s="4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Химия (2 з.е., 72 ч., 1/1, Д № 7463)ЭЖД-55уошибка</v>
      </c>
      <c r="O55" s="5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Химия (2 з.е., 72 ч., 1/1, Д № 7463)_ЭЖД-55у_26.03.13_08:30</v>
      </c>
    </row>
    <row r="56" spans="1:15" ht="49.9" customHeight="1" x14ac:dyDescent="0.2">
      <c r="A56" s="3" t="s">
        <v>101</v>
      </c>
      <c r="B56" s="33" t="str">
        <f>_xlfn.CONCAT(Таблица1[[#This Row],[Преподаватель]],", ",Таблица1[[#This Row],[Кого добавляем в комиссию]])</f>
        <v>Волов В.Т., Вилякина Е.В., Белякова  А.А.</v>
      </c>
      <c r="C56" s="24" t="s">
        <v>109</v>
      </c>
      <c r="D56" s="27" t="s">
        <v>28</v>
      </c>
      <c r="E56" s="28" t="s">
        <v>108</v>
      </c>
      <c r="F56" s="26">
        <v>1</v>
      </c>
      <c r="G56" s="28">
        <v>46094</v>
      </c>
      <c r="H56" s="31">
        <v>3310</v>
      </c>
      <c r="I56" s="29">
        <v>0.35416666666666669</v>
      </c>
      <c r="J56" s="21" t="str">
        <f>_xlfn.CONCAT(Таблица1[[#This Row],[Группа]],"_",TEXT(Таблица1[[#This Row],[Дата]],"ГГ.ММ.ДД"),"_",TEXT(Таблица1[[#This Row],[Время]],"чч:мм"))</f>
        <v>ЭЖД-55у_26.03.13_08:30</v>
      </c>
      <c r="K56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56" s="21" t="s">
        <v>105</v>
      </c>
      <c r="M56" s="4" t="str">
        <f>IFERROR(IF(SEARCH("курс",Таблица1[[#This Row],[Форма контроля]])&gt;=1,),"Ошибка")</f>
        <v>Ошибка</v>
      </c>
      <c r="N56" s="4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Физика (6 з.е., 216 ч., 1/1, Д № 8587)ЭЖД-55уошибка</v>
      </c>
      <c r="O56" s="5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Физика (6 з.е., 216 ч., 1/1, Д № 8587)_ЭЖД-55у_26.03.13_08:30</v>
      </c>
    </row>
    <row r="57" spans="1:15" ht="49.9" customHeight="1" x14ac:dyDescent="0.2">
      <c r="A57" s="3" t="s">
        <v>101</v>
      </c>
      <c r="B57" s="33" t="str">
        <f>_xlfn.CONCAT(Таблица1[[#This Row],[Преподаватель]],", ",Таблица1[[#This Row],[Кого добавляем в комиссию]])</f>
        <v>Волов В.Т., Вилякина Е.В., Белякова  А.А.</v>
      </c>
      <c r="C57" s="24" t="s">
        <v>107</v>
      </c>
      <c r="D57" s="27" t="s">
        <v>17</v>
      </c>
      <c r="E57" s="28" t="s">
        <v>110</v>
      </c>
      <c r="F57" s="26">
        <v>1</v>
      </c>
      <c r="G57" s="28">
        <v>46094</v>
      </c>
      <c r="H57" s="31">
        <v>3310</v>
      </c>
      <c r="I57" s="29">
        <v>0.35416666666666669</v>
      </c>
      <c r="J57" s="21" t="str">
        <f>_xlfn.CONCAT(Таблица1[[#This Row],[Группа]],"_",TEXT(Таблица1[[#This Row],[Дата]],"ГГ.ММ.ДД"),"_",TEXT(Таблица1[[#This Row],[Время]],"чч:мм"))</f>
        <v>ЭЖД-56у_26.03.13_08:30</v>
      </c>
      <c r="K57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57" s="21" t="s">
        <v>105</v>
      </c>
      <c r="M57" s="4" t="str">
        <f>IFERROR(IF(SEARCH("курс",Таблица1[[#This Row],[Форма контроля]])&gt;=1,),"Ошибка")</f>
        <v>Ошибка</v>
      </c>
      <c r="N57" s="4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Химия (2 з.е., 72 ч., 1/1, Д № 7463)ЭЖД-56уошибка</v>
      </c>
      <c r="O57" s="5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Химия (2 з.е., 72 ч., 1/1, Д № 7463)_ЭЖД-56у_26.03.13_08:30</v>
      </c>
    </row>
    <row r="58" spans="1:15" ht="49.9" customHeight="1" x14ac:dyDescent="0.2">
      <c r="A58" s="3" t="s">
        <v>101</v>
      </c>
      <c r="B58" s="33" t="str">
        <f>_xlfn.CONCAT(Таблица1[[#This Row],[Преподаватель]],", ",Таблица1[[#This Row],[Кого добавляем в комиссию]])</f>
        <v>Волов В.Т., Вилякина Е.В., Белякова  А.А.</v>
      </c>
      <c r="C58" s="24" t="s">
        <v>109</v>
      </c>
      <c r="D58" s="27" t="s">
        <v>28</v>
      </c>
      <c r="E58" s="28" t="s">
        <v>110</v>
      </c>
      <c r="F58" s="26">
        <v>2</v>
      </c>
      <c r="G58" s="28">
        <v>46094</v>
      </c>
      <c r="H58" s="31">
        <v>3310</v>
      </c>
      <c r="I58" s="29">
        <v>0.35416666666666669</v>
      </c>
      <c r="J58" s="21" t="str">
        <f>_xlfn.CONCAT(Таблица1[[#This Row],[Группа]],"_",TEXT(Таблица1[[#This Row],[Дата]],"ГГ.ММ.ДД"),"_",TEXT(Таблица1[[#This Row],[Время]],"чч:мм"))</f>
        <v>ЭЖД-56у_26.03.13_08:30</v>
      </c>
      <c r="K58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58" s="21" t="s">
        <v>105</v>
      </c>
      <c r="M58" s="4" t="str">
        <f>IFERROR(IF(SEARCH("курс",Таблица1[[#This Row],[Форма контроля]])&gt;=1,),"Ошибка")</f>
        <v>Ошибка</v>
      </c>
      <c r="N58" s="4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Физика (6 з.е., 216 ч., 1/1, Д № 8587)ЭЖД-56уошибка</v>
      </c>
      <c r="O58" s="5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Физика (6 з.е., 216 ч., 1/1, Д № 8587)_ЭЖД-56у_26.03.13_08:30</v>
      </c>
    </row>
    <row r="59" spans="1:15" ht="49.9" customHeight="1" x14ac:dyDescent="0.2">
      <c r="A59" s="3" t="s">
        <v>101</v>
      </c>
      <c r="B59" s="33" t="str">
        <f>_xlfn.CONCAT(Таблица1[[#This Row],[Преподаватель]],", ",Таблица1[[#This Row],[Кого добавляем в комиссию]])</f>
        <v>Волов В.Т., Вилякина Е.В., Белякова  А.А.</v>
      </c>
      <c r="C59" s="24" t="s">
        <v>107</v>
      </c>
      <c r="D59" s="27" t="s">
        <v>17</v>
      </c>
      <c r="E59" s="28" t="s">
        <v>111</v>
      </c>
      <c r="F59" s="26">
        <v>1</v>
      </c>
      <c r="G59" s="28">
        <v>46094</v>
      </c>
      <c r="H59" s="31">
        <v>3310</v>
      </c>
      <c r="I59" s="29">
        <v>0.35416666666666669</v>
      </c>
      <c r="J59" s="21" t="str">
        <f>_xlfn.CONCAT(Таблица1[[#This Row],[Группа]],"_",TEXT(Таблица1[[#This Row],[Дата]],"ГГ.ММ.ДД"),"_",TEXT(Таблица1[[#This Row],[Время]],"чч:мм"))</f>
        <v>ЭЖД-54у_26.03.13_08:30</v>
      </c>
      <c r="K59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59" s="21" t="s">
        <v>105</v>
      </c>
      <c r="M59" s="4" t="str">
        <f>IFERROR(IF(SEARCH("курс",Таблица1[[#This Row],[Форма контроля]])&gt;=1,),"Ошибка")</f>
        <v>Ошибка</v>
      </c>
      <c r="N59" s="4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Химия (2 з.е., 72 ч., 1/1, Д № 7463)ЭЖД-54уошибка</v>
      </c>
      <c r="O59" s="5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Химия (2 з.е., 72 ч., 1/1, Д № 7463)_ЭЖД-54у_26.03.13_08:30</v>
      </c>
    </row>
    <row r="60" spans="1:15" ht="49.9" customHeight="1" x14ac:dyDescent="0.2">
      <c r="A60" s="3" t="s">
        <v>101</v>
      </c>
      <c r="B60" s="33" t="str">
        <f>_xlfn.CONCAT(Таблица1[[#This Row],[Преподаватель]],", ",Таблица1[[#This Row],[Кого добавляем в комиссию]])</f>
        <v>Волов В.Т., Вилякина Е.В., Белякова  А.А.</v>
      </c>
      <c r="C60" s="24" t="s">
        <v>107</v>
      </c>
      <c r="D60" s="27" t="s">
        <v>17</v>
      </c>
      <c r="E60" s="28" t="s">
        <v>112</v>
      </c>
      <c r="F60" s="26">
        <v>1</v>
      </c>
      <c r="G60" s="28">
        <v>46094</v>
      </c>
      <c r="H60" s="31">
        <v>3310</v>
      </c>
      <c r="I60" s="29">
        <v>0.35416666666666669</v>
      </c>
      <c r="J60" s="21" t="str">
        <f>_xlfn.CONCAT(Таблица1[[#This Row],[Группа]],"_",TEXT(Таблица1[[#This Row],[Дата]],"ГГ.ММ.ДД"),"_",TEXT(Таблица1[[#This Row],[Время]],"чч:мм"))</f>
        <v xml:space="preserve"> ЭЖД-57у_26.03.13_08:30</v>
      </c>
      <c r="K60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60" s="21" t="s">
        <v>105</v>
      </c>
      <c r="M60" s="4" t="str">
        <f>IFERROR(IF(SEARCH("курс",Таблица1[[#This Row],[Форма контроля]])&gt;=1,),"Ошибка")</f>
        <v>Ошибка</v>
      </c>
      <c r="N60" s="4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Химия (2 з.е., 72 ч., 1/1, Д № 7463) ЭЖД-57уошибка</v>
      </c>
      <c r="O60" s="5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Химия (2 з.е., 72 ч., 1/1, Д № 7463)_ ЭЖД-57у_26.03.13_08:30</v>
      </c>
    </row>
    <row r="61" spans="1:15" ht="49.9" customHeight="1" x14ac:dyDescent="0.2">
      <c r="A61" s="3" t="s">
        <v>101</v>
      </c>
      <c r="B61" s="33" t="str">
        <f>_xlfn.CONCAT(Таблица1[[#This Row],[Преподаватель]],", ",Таблица1[[#This Row],[Кого добавляем в комиссию]])</f>
        <v>Волов В.Т., Вилякина Е.В., Белякова  А.А.</v>
      </c>
      <c r="C61" s="24" t="s">
        <v>109</v>
      </c>
      <c r="D61" s="27" t="s">
        <v>28</v>
      </c>
      <c r="E61" s="28" t="s">
        <v>112</v>
      </c>
      <c r="F61" s="26">
        <v>3</v>
      </c>
      <c r="G61" s="28">
        <v>46094</v>
      </c>
      <c r="H61" s="31">
        <v>3310</v>
      </c>
      <c r="I61" s="29">
        <v>0.35416666666666669</v>
      </c>
      <c r="J61" s="21" t="str">
        <f>_xlfn.CONCAT(Таблица1[[#This Row],[Группа]],"_",TEXT(Таблица1[[#This Row],[Дата]],"ГГ.ММ.ДД"),"_",TEXT(Таблица1[[#This Row],[Время]],"чч:мм"))</f>
        <v xml:space="preserve"> ЭЖД-57у_26.03.13_08:30</v>
      </c>
      <c r="K61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61" s="21" t="s">
        <v>105</v>
      </c>
      <c r="M61" s="4" t="str">
        <f>IFERROR(IF(SEARCH("курс",Таблица1[[#This Row],[Форма контроля]])&gt;=1,),"Ошибка")</f>
        <v>Ошибка</v>
      </c>
      <c r="N61" s="4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Физика (6 з.е., 216 ч., 1/1, Д № 8587) ЭЖД-57уошибка</v>
      </c>
      <c r="O61" s="5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Физика (6 з.е., 216 ч., 1/1, Д № 8587)_ ЭЖД-57у_26.03.13_08:30</v>
      </c>
    </row>
    <row r="62" spans="1:15" ht="49.9" customHeight="1" x14ac:dyDescent="0.2">
      <c r="A62" s="3" t="s">
        <v>113</v>
      </c>
      <c r="B62" s="33" t="str">
        <f>_xlfn.CONCAT(Таблица1[[#This Row],[Преподаватель]],", ",Таблица1[[#This Row],[Кого добавляем в комиссию]])</f>
        <v>Воробьева О.Б., Соловьева С. В,, Востряоква Ю.В.</v>
      </c>
      <c r="C62" s="24" t="s">
        <v>114</v>
      </c>
      <c r="D62" s="27" t="s">
        <v>17</v>
      </c>
      <c r="E62" s="28" t="s">
        <v>66</v>
      </c>
      <c r="F62" s="26">
        <v>2</v>
      </c>
      <c r="G62" s="28">
        <v>46098</v>
      </c>
      <c r="H62" s="31">
        <v>1408</v>
      </c>
      <c r="I62" s="29">
        <v>0.35416666666666669</v>
      </c>
      <c r="J62" s="21" t="str">
        <f>_xlfn.CONCAT(Таблица1[[#This Row],[Группа]],"_",TEXT(Таблица1[[#This Row],[Дата]],"ГГ.ММ.ДД"),"_",TEXT(Таблица1[[#This Row],[Время]],"чч:мм"))</f>
        <v>Эб-51_26.03.17_08:30</v>
      </c>
      <c r="K62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62" s="21" t="s">
        <v>115</v>
      </c>
      <c r="M62" s="4" t="str">
        <f>IFERROR(IF(SEARCH("курс",Таблица1[[#This Row],[Форма контроля]])&gt;=1,),"Ошибка")</f>
        <v>Ошибка</v>
      </c>
      <c r="N62" s="4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Основы российской государственности (2 з.е., 72 ч., 1/1, Д № 7511)Эб-51ошибка</v>
      </c>
      <c r="O62" s="5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Основы российской государственности (2 з.е., 72 ч., 1/1, Д № 7511)_Эб-51_26.03.17_08:30</v>
      </c>
    </row>
    <row r="63" spans="1:15" ht="49.9" customHeight="1" x14ac:dyDescent="0.2">
      <c r="A63" s="3" t="s">
        <v>113</v>
      </c>
      <c r="B63" s="33" t="str">
        <f>_xlfn.CONCAT(Таблица1[[#This Row],[Преподаватель]],", ",Таблица1[[#This Row],[Кого добавляем в комиссию]])</f>
        <v>Воробьева О.Б., Соловьева С. В. Вострякова Ю.В.</v>
      </c>
      <c r="C63" s="24" t="s">
        <v>114</v>
      </c>
      <c r="D63" s="27" t="s">
        <v>17</v>
      </c>
      <c r="E63" s="28" t="s">
        <v>69</v>
      </c>
      <c r="F63" s="26">
        <v>1</v>
      </c>
      <c r="G63" s="28">
        <v>46098</v>
      </c>
      <c r="H63" s="31">
        <v>1408</v>
      </c>
      <c r="I63" s="29">
        <v>0.35416666666666669</v>
      </c>
      <c r="J63" s="21" t="str">
        <f>_xlfn.CONCAT(Таблица1[[#This Row],[Группа]],"_",TEXT(Таблица1[[#This Row],[Дата]],"ГГ.ММ.ДД"),"_",TEXT(Таблица1[[#This Row],[Время]],"чч:мм"))</f>
        <v>Мб-51_26.03.17_08:30</v>
      </c>
      <c r="K63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63" s="21" t="s">
        <v>116</v>
      </c>
      <c r="M63" s="4" t="str">
        <f>IFERROR(IF(SEARCH("курс",Таблица1[[#This Row],[Форма контроля]])&gt;=1,),"Ошибка")</f>
        <v>Ошибка</v>
      </c>
      <c r="N63" s="4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Основы российской государственности (2 з.е., 72 ч., 1/1, Д № 7511)Мб-51ошибка</v>
      </c>
      <c r="O63" s="5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Основы российской государственности (2 з.е., 72 ч., 1/1, Д № 7511)_Мб-51_26.03.17_08:30</v>
      </c>
    </row>
    <row r="64" spans="1:15" ht="49.9" customHeight="1" x14ac:dyDescent="0.2">
      <c r="A64" s="3" t="s">
        <v>113</v>
      </c>
      <c r="B64" s="33" t="str">
        <f>_xlfn.CONCAT(Таблица1[[#This Row],[Преподаватель]],", ",Таблица1[[#This Row],[Кого добавляем в комиссию]])</f>
        <v>Воробьева О.Б., Соловьева С. В. Вострякова Ю.В</v>
      </c>
      <c r="C64" s="24" t="s">
        <v>114</v>
      </c>
      <c r="D64" s="27" t="s">
        <v>17</v>
      </c>
      <c r="E64" s="28" t="s">
        <v>70</v>
      </c>
      <c r="F64" s="26">
        <v>3</v>
      </c>
      <c r="G64" s="28">
        <v>46098</v>
      </c>
      <c r="H64" s="31">
        <v>1408</v>
      </c>
      <c r="I64" s="29">
        <v>0.35416666666666669</v>
      </c>
      <c r="J64" s="21" t="str">
        <f>_xlfn.CONCAT(Таблица1[[#This Row],[Группа]],"_",TEXT(Таблица1[[#This Row],[Дата]],"ГГ.ММ.ДД"),"_",TEXT(Таблица1[[#This Row],[Время]],"чч:мм"))</f>
        <v>Мб-52_26.03.17_08:30</v>
      </c>
      <c r="K64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64" s="21" t="s">
        <v>117</v>
      </c>
      <c r="M64" s="4" t="str">
        <f>IFERROR(IF(SEARCH("курс",Таблица1[[#This Row],[Форма контроля]])&gt;=1,),"Ошибка")</f>
        <v>Ошибка</v>
      </c>
      <c r="N64" s="4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Основы российской государственности (2 з.е., 72 ч., 1/1, Д № 7511)Мб-52ошибка</v>
      </c>
      <c r="O64" s="5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Основы российской государственности (2 з.е., 72 ч., 1/1, Д № 7511)_Мб-52_26.03.17_08:30</v>
      </c>
    </row>
    <row r="65" spans="1:15" ht="49.9" customHeight="1" x14ac:dyDescent="0.2">
      <c r="A65" s="3" t="s">
        <v>113</v>
      </c>
      <c r="B65" s="33" t="str">
        <f>_xlfn.CONCAT(Таблица1[[#This Row],[Преподаватель]],", ",Таблица1[[#This Row],[Кого добавляем в комиссию]])</f>
        <v>Воробьева О.Б., Соловьева С. В. Вострякова Ю.В</v>
      </c>
      <c r="C65" s="24" t="s">
        <v>114</v>
      </c>
      <c r="D65" s="27" t="s">
        <v>17</v>
      </c>
      <c r="E65" s="28" t="s">
        <v>118</v>
      </c>
      <c r="F65" s="26">
        <v>2</v>
      </c>
      <c r="G65" s="28">
        <v>46098</v>
      </c>
      <c r="H65" s="31">
        <v>1408</v>
      </c>
      <c r="I65" s="29">
        <v>0.35416666666666669</v>
      </c>
      <c r="J65" s="21" t="str">
        <f>_xlfn.CONCAT(Таблица1[[#This Row],[Группа]],"_",TEXT(Таблица1[[#This Row],[Дата]],"ГГ.ММ.ДД"),"_",TEXT(Таблица1[[#This Row],[Время]],"чч:мм"))</f>
        <v>УПб-51_26.03.17_08:30</v>
      </c>
      <c r="K65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65" s="21" t="s">
        <v>117</v>
      </c>
      <c r="M65" s="4" t="str">
        <f>IFERROR(IF(SEARCH("курс",Таблица1[[#This Row],[Форма контроля]])&gt;=1,),"Ошибка")</f>
        <v>Ошибка</v>
      </c>
      <c r="N65" s="4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Основы российской государственности (2 з.е., 72 ч., 1/1, Д № 7511)УПб-51ошибка</v>
      </c>
      <c r="O65" s="5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Основы российской государственности (2 з.е., 72 ч., 1/1, Д № 7511)_УПб-51_26.03.17_08:30</v>
      </c>
    </row>
    <row r="66" spans="1:15" ht="49.9" customHeight="1" x14ac:dyDescent="0.2">
      <c r="A66" s="3" t="s">
        <v>113</v>
      </c>
      <c r="B66" s="33" t="str">
        <f>_xlfn.CONCAT(Таблица1[[#This Row],[Преподаватель]],", ",Таблица1[[#This Row],[Кого добавляем в комиссию]])</f>
        <v>Воробьева О.Б., Соловьева С. В. Вострякова Ю.В</v>
      </c>
      <c r="C66" s="24" t="s">
        <v>119</v>
      </c>
      <c r="D66" s="27" t="s">
        <v>17</v>
      </c>
      <c r="E66" s="28" t="s">
        <v>18</v>
      </c>
      <c r="F66" s="26">
        <v>5</v>
      </c>
      <c r="G66" s="28">
        <v>46098</v>
      </c>
      <c r="H66" s="31">
        <v>1408</v>
      </c>
      <c r="I66" s="29">
        <v>0.35416666666666669</v>
      </c>
      <c r="J66" s="21" t="str">
        <f>_xlfn.CONCAT(Таблица1[[#This Row],[Группа]],"_",TEXT(Таблица1[[#This Row],[Дата]],"ГГ.ММ.ДД"),"_",TEXT(Таблица1[[#This Row],[Время]],"чч:мм"))</f>
        <v>ЭЖД-51_26.03.17_08:30</v>
      </c>
      <c r="K66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66" s="21" t="s">
        <v>117</v>
      </c>
      <c r="M66" s="4" t="str">
        <f>IFERROR(IF(SEARCH("курс",Таблица1[[#This Row],[Форма контроля]])&gt;=1,),"Ошибка")</f>
        <v>Ошибка</v>
      </c>
      <c r="N66" s="4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Основы российской государственности (2 з.е., 72 ч., 1/1, Д № 7394)ЭЖД-51ошибка</v>
      </c>
      <c r="O66" s="5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Основы российской государственности (2 з.е., 72 ч., 1/1, Д № 7394)_ЭЖД-51_26.03.17_08:30</v>
      </c>
    </row>
    <row r="67" spans="1:15" ht="49.9" customHeight="1" x14ac:dyDescent="0.2">
      <c r="A67" s="3" t="s">
        <v>113</v>
      </c>
      <c r="B67" s="33" t="str">
        <f>_xlfn.CONCAT(Таблица1[[#This Row],[Преподаватель]],", ",Таблица1[[#This Row],[Кого добавляем в комиссию]])</f>
        <v>Воробьева О.Б., Соловьева С. В. Вострякова Ю.В</v>
      </c>
      <c r="C67" s="24" t="s">
        <v>119</v>
      </c>
      <c r="D67" s="27" t="s">
        <v>17</v>
      </c>
      <c r="E67" s="28" t="s">
        <v>104</v>
      </c>
      <c r="F67" s="26">
        <v>2</v>
      </c>
      <c r="G67" s="28">
        <v>46098</v>
      </c>
      <c r="H67" s="31">
        <v>1408</v>
      </c>
      <c r="I67" s="29">
        <v>0.35416666666666669</v>
      </c>
      <c r="J67" s="21" t="str">
        <f>_xlfn.CONCAT(Таблица1[[#This Row],[Группа]],"_",TEXT(Таблица1[[#This Row],[Дата]],"ГГ.ММ.ДД"),"_",TEXT(Таблица1[[#This Row],[Время]],"чч:мм"))</f>
        <v>ЭЖД-52_26.03.17_08:30</v>
      </c>
      <c r="K67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67" s="21" t="s">
        <v>117</v>
      </c>
      <c r="M67" s="4" t="str">
        <f>IFERROR(IF(SEARCH("курс",Таблица1[[#This Row],[Форма контроля]])&gt;=1,),"Ошибка")</f>
        <v>Ошибка</v>
      </c>
      <c r="N67" s="4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Основы российской государственности (2 з.е., 72 ч., 1/1, Д № 7394)ЭЖД-52ошибка</v>
      </c>
      <c r="O67" s="5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Основы российской государственности (2 з.е., 72 ч., 1/1, Д № 7394)_ЭЖД-52_26.03.17_08:30</v>
      </c>
    </row>
    <row r="68" spans="1:15" ht="49.9" customHeight="1" x14ac:dyDescent="0.2">
      <c r="A68" s="3" t="s">
        <v>113</v>
      </c>
      <c r="B68" s="33" t="str">
        <f>_xlfn.CONCAT(Таблица1[[#This Row],[Преподаватель]],", ",Таблица1[[#This Row],[Кого добавляем в комиссию]])</f>
        <v>Воробьева О.Б., Соловьева С. В. Вострякова Ю.В</v>
      </c>
      <c r="C68" s="24" t="s">
        <v>120</v>
      </c>
      <c r="D68" s="27" t="s">
        <v>17</v>
      </c>
      <c r="E68" s="28" t="s">
        <v>108</v>
      </c>
      <c r="F68" s="26">
        <v>1</v>
      </c>
      <c r="G68" s="28">
        <v>46098</v>
      </c>
      <c r="H68" s="31">
        <v>1408</v>
      </c>
      <c r="I68" s="29">
        <v>0.35416666666666669</v>
      </c>
      <c r="J68" s="21" t="str">
        <f>_xlfn.CONCAT(Таблица1[[#This Row],[Группа]],"_",TEXT(Таблица1[[#This Row],[Дата]],"ГГ.ММ.ДД"),"_",TEXT(Таблица1[[#This Row],[Время]],"чч:мм"))</f>
        <v>ЭЖД-55у_26.03.17_08:30</v>
      </c>
      <c r="K68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68" s="21" t="s">
        <v>117</v>
      </c>
      <c r="M68" s="4" t="str">
        <f>IFERROR(IF(SEARCH("курс",Таблица1[[#This Row],[Форма контроля]])&gt;=1,),"Ошибка")</f>
        <v>Ошибка</v>
      </c>
      <c r="N68" s="4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Основы российской государственности (2 з.е., 72 ч., 1/1, Д № 8515)ЭЖД-55уошибка</v>
      </c>
      <c r="O68" s="5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Основы российской государственности (2 з.е., 72 ч., 1/1, Д № 8515)_ЭЖД-55у_26.03.17_08:30</v>
      </c>
    </row>
    <row r="69" spans="1:15" ht="49.9" customHeight="1" x14ac:dyDescent="0.2">
      <c r="A69" s="3" t="s">
        <v>121</v>
      </c>
      <c r="B69" s="33" t="str">
        <f>_xlfn.CONCAT(Таблица1[[#This Row],[Преподаватель]],", ",Таблица1[[#This Row],[Кого добавляем в комиссию]])</f>
        <v>Гарипов Д.С., Евдокимова Н.Н., Шур В.Л.</v>
      </c>
      <c r="C69" s="24" t="s">
        <v>122</v>
      </c>
      <c r="D69" s="27" t="s">
        <v>28</v>
      </c>
      <c r="E69" s="28" t="s">
        <v>108</v>
      </c>
      <c r="F69" s="26">
        <v>1</v>
      </c>
      <c r="G69" s="28">
        <v>46091</v>
      </c>
      <c r="H69" s="31">
        <v>5101</v>
      </c>
      <c r="I69" s="29">
        <v>0.50694444444444442</v>
      </c>
      <c r="J69" s="21" t="str">
        <f>_xlfn.CONCAT(Таблица1[[#This Row],[Группа]],"_",TEXT(Таблица1[[#This Row],[Дата]],"ГГ.ММ.ДД"),"_",TEXT(Таблица1[[#This Row],[Время]],"чч:мм"))</f>
        <v>ЭЖД-55у_26.03.10_12:10</v>
      </c>
      <c r="K69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69" s="21" t="s">
        <v>123</v>
      </c>
      <c r="M69" s="4" t="str">
        <f>IFERROR(IF(SEARCH("курс",Таблица1[[#This Row],[Форма контроля]])&gt;=1,),"Ошибка")</f>
        <v>Ошибка</v>
      </c>
      <c r="N69" s="4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Математика (5/11 з.е., 180/396 ч., 1/2, Д № 8589)ЭЖД-55уошибка</v>
      </c>
      <c r="O69" s="5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Математика (5/11 з.е., 180/396 ч., 1/2, Д № 8589)_ЭЖД-55у_26.03.10_12:10</v>
      </c>
    </row>
    <row r="70" spans="1:15" ht="49.9" customHeight="1" x14ac:dyDescent="0.2">
      <c r="A70" s="3" t="s">
        <v>121</v>
      </c>
      <c r="B70" s="33" t="str">
        <f>_xlfn.CONCAT(Таблица1[[#This Row],[Преподаватель]],", ",Таблица1[[#This Row],[Кого добавляем в комиссию]])</f>
        <v>Гарипов Д.С., Евдокимова Н.Н., Шур В.Л.</v>
      </c>
      <c r="C70" s="24" t="s">
        <v>122</v>
      </c>
      <c r="D70" s="27" t="s">
        <v>28</v>
      </c>
      <c r="E70" s="28" t="s">
        <v>112</v>
      </c>
      <c r="F70" s="26">
        <v>2</v>
      </c>
      <c r="G70" s="28">
        <v>46091</v>
      </c>
      <c r="H70" s="31">
        <v>5101</v>
      </c>
      <c r="I70" s="29">
        <v>0.57986111111111116</v>
      </c>
      <c r="J70" s="21" t="str">
        <f>_xlfn.CONCAT(Таблица1[[#This Row],[Группа]],"_",TEXT(Таблица1[[#This Row],[Дата]],"ГГ.ММ.ДД"),"_",TEXT(Таблица1[[#This Row],[Время]],"чч:мм"))</f>
        <v xml:space="preserve"> ЭЖД-57у_26.03.10_13:55</v>
      </c>
      <c r="K70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70" s="21" t="s">
        <v>123</v>
      </c>
      <c r="M70" s="4" t="str">
        <f>IFERROR(IF(SEARCH("курс",Таблица1[[#This Row],[Форма контроля]])&gt;=1,),"Ошибка")</f>
        <v>Ошибка</v>
      </c>
      <c r="N70" s="4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Математика (5/11 з.е., 180/396 ч., 1/2, Д № 8589) ЭЖД-57уошибка</v>
      </c>
      <c r="O70" s="5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Математика (5/11 з.е., 180/396 ч., 1/2, Д № 8589)_ ЭЖД-57у_26.03.10_13:55</v>
      </c>
    </row>
    <row r="71" spans="1:15" ht="49.9" customHeight="1" x14ac:dyDescent="0.2">
      <c r="A71" s="3" t="s">
        <v>124</v>
      </c>
      <c r="B71" s="33" t="str">
        <f>_xlfn.CONCAT(Таблица1[[#This Row],[Преподаватель]],", ",Таблица1[[#This Row],[Кого добавляем в комиссию]])</f>
        <v>Герасимова Е.А., Кремнев А.А., Карышев М.Ю.</v>
      </c>
      <c r="C71" s="24" t="s">
        <v>125</v>
      </c>
      <c r="D71" s="27" t="s">
        <v>28</v>
      </c>
      <c r="E71" s="28" t="s">
        <v>29</v>
      </c>
      <c r="F71" s="26">
        <v>1</v>
      </c>
      <c r="G71" s="28">
        <v>46093</v>
      </c>
      <c r="H71" s="31">
        <v>9224</v>
      </c>
      <c r="I71" s="29">
        <v>0.57986111111111116</v>
      </c>
      <c r="J71" s="21" t="str">
        <f>_xlfn.CONCAT(Таблица1[[#This Row],[Группа]],"_",TEXT(Таблица1[[#This Row],[Дата]],"ГГ.ММ.ДД"),"_",TEXT(Таблица1[[#This Row],[Время]],"чч:мм"))</f>
        <v>ЭМб-41_26.03.12_13:55</v>
      </c>
      <c r="K71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71" s="21" t="s">
        <v>126</v>
      </c>
      <c r="M71" s="4" t="str">
        <f>IFERROR(IF(SEARCH("курс",Таблица1[[#This Row],[Форма контроля]])&gt;=1,),"Ошибка")</f>
        <v>Ошибка</v>
      </c>
      <c r="N71" s="4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Экономика предприятий (организаций) (5 з.е., 180 ч., 1/1, Д № 9022)ЭМб-41ошибка</v>
      </c>
      <c r="O71" s="5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Экономика предприятий (организаций) (5 з.е., 180 ч., 1/1, Д № 9022)_ЭМб-41_26.03.12_13:55</v>
      </c>
    </row>
    <row r="72" spans="1:15" ht="49.9" customHeight="1" x14ac:dyDescent="0.2">
      <c r="A72" s="3" t="s">
        <v>124</v>
      </c>
      <c r="B72" s="33" t="str">
        <f>_xlfn.CONCAT(Таблица1[[#This Row],[Преподаватель]],", ",Таблица1[[#This Row],[Кого добавляем в комиссию]])</f>
        <v>Герасимова Е.А., Кремнев А.А., Карышев М.Ю.</v>
      </c>
      <c r="C72" s="24" t="s">
        <v>127</v>
      </c>
      <c r="D72" s="27" t="s">
        <v>28</v>
      </c>
      <c r="E72" s="28" t="s">
        <v>42</v>
      </c>
      <c r="F72" s="26">
        <v>6</v>
      </c>
      <c r="G72" s="28">
        <v>46091</v>
      </c>
      <c r="H72" s="31" t="s">
        <v>59</v>
      </c>
      <c r="I72" s="29">
        <v>0.78819444444444442</v>
      </c>
      <c r="J72" s="21" t="str">
        <f>_xlfn.CONCAT(Таблица1[[#This Row],[Группа]],"_",TEXT(Таблица1[[#This Row],[Дата]],"ГГ.ММ.ДД"),"_",TEXT(Таблица1[[#This Row],[Время]],"чч:мм"))</f>
        <v>ЭМУб-41оз_26.03.10_18:55</v>
      </c>
      <c r="K72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72" s="21" t="s">
        <v>126</v>
      </c>
      <c r="M72" s="4" t="str">
        <f>IFERROR(IF(SEARCH("курс",Таблица1[[#This Row],[Форма контроля]])&gt;=1,),"Ошибка")</f>
        <v>Ошибка</v>
      </c>
      <c r="N72" s="4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Экономика предприятий (организаций) (5 з.е., 180 ч., 1/1, Д № 8966)ЭМУб-41озошибка</v>
      </c>
      <c r="O72" s="5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Экономика предприятий (организаций) (5 з.е., 180 ч., 1/1, Д № 8966)_ЭМУб-41оз_26.03.10_18:55</v>
      </c>
    </row>
    <row r="73" spans="1:15" ht="49.9" customHeight="1" x14ac:dyDescent="0.2">
      <c r="A73" s="3" t="s">
        <v>128</v>
      </c>
      <c r="B73" s="33" t="str">
        <f>_xlfn.CONCAT(Таблица1[[#This Row],[Преподаватель]],", ",Таблица1[[#This Row],[Кого добавляем в комиссию]])</f>
        <v>Голубенцов С.Л., Васельцова И.А., Белов Д.О.</v>
      </c>
      <c r="C73" s="24" t="s">
        <v>129</v>
      </c>
      <c r="D73" s="27" t="s">
        <v>17</v>
      </c>
      <c r="E73" s="28" t="s">
        <v>66</v>
      </c>
      <c r="F73" s="26">
        <v>1</v>
      </c>
      <c r="G73" s="28">
        <v>46104</v>
      </c>
      <c r="H73" s="31">
        <v>5209</v>
      </c>
      <c r="I73" s="29">
        <v>0.42708333333333331</v>
      </c>
      <c r="J73" s="21" t="str">
        <f>_xlfn.CONCAT(Таблица1[[#This Row],[Группа]],"_",TEXT(Таблица1[[#This Row],[Дата]],"ГГ.ММ.ДД"),"_",TEXT(Таблица1[[#This Row],[Время]],"чч:мм"))</f>
        <v>Эб-51_26.03.23_10:15</v>
      </c>
      <c r="K73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73" s="21" t="s">
        <v>52</v>
      </c>
      <c r="M73" s="4" t="str">
        <f>IFERROR(IF(SEARCH("курс",Таблица1[[#This Row],[Форма контроля]])&gt;=1,),"Ошибка")</f>
        <v>Ошибка</v>
      </c>
      <c r="N73" s="4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Элективные курсы по физической культуре и спорту (36/328 ч., 1/6, Д № 7528)Эб-51ошибка</v>
      </c>
      <c r="O73" s="5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Элективные курсы по физической культуре и спорту (36/328 ч., 1/6, Д № 7528)_Эб-51_26.03.23_10:15</v>
      </c>
    </row>
    <row r="74" spans="1:15" ht="49.9" customHeight="1" x14ac:dyDescent="0.2">
      <c r="A74" s="3" t="s">
        <v>128</v>
      </c>
      <c r="B74" s="33" t="str">
        <f>_xlfn.CONCAT(Таблица1[[#This Row],[Преподаватель]],", ",Таблица1[[#This Row],[Кого добавляем в комиссию]])</f>
        <v>Голубенцов С.Л., Васельцова И.А. Белов Д.О.</v>
      </c>
      <c r="C74" s="24" t="s">
        <v>130</v>
      </c>
      <c r="D74" s="27" t="s">
        <v>17</v>
      </c>
      <c r="E74" s="28" t="s">
        <v>66</v>
      </c>
      <c r="F74" s="26">
        <v>1</v>
      </c>
      <c r="G74" s="28">
        <v>46104</v>
      </c>
      <c r="H74" s="31">
        <v>5209</v>
      </c>
      <c r="I74" s="29">
        <v>0.50694444444444442</v>
      </c>
      <c r="J74" s="21" t="str">
        <f>_xlfn.CONCAT(Таблица1[[#This Row],[Группа]],"_",TEXT(Таблица1[[#This Row],[Дата]],"ГГ.ММ.ДД"),"_",TEXT(Таблица1[[#This Row],[Время]],"чч:мм"))</f>
        <v>Эб-51_26.03.23_12:10</v>
      </c>
      <c r="K74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74" s="21" t="s">
        <v>131</v>
      </c>
      <c r="M74" s="4" t="str">
        <f>IFERROR(IF(SEARCH("курс",Таблица1[[#This Row],[Форма контроля]])&gt;=1,),"Ошибка")</f>
        <v>Ошибка</v>
      </c>
      <c r="N74" s="4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Физическая культура и спорт (1/2 з.е., 36/72 ч., 1/2, Д № 7508)Эб-51ошибка</v>
      </c>
      <c r="O74" s="5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Физическая культура и спорт (1/2 з.е., 36/72 ч., 1/2, Д № 7508)_Эб-51_26.03.23_12:10</v>
      </c>
    </row>
    <row r="75" spans="1:15" ht="49.9" customHeight="1" x14ac:dyDescent="0.2">
      <c r="A75" s="3" t="s">
        <v>132</v>
      </c>
      <c r="B75" s="33" t="str">
        <f>_xlfn.CONCAT(Таблица1[[#This Row],[Преподаватель]],", ",Таблица1[[#This Row],[Кого добавляем в комиссию]])</f>
        <v>Голубенцов С.Л., Петров С.А., Васельцова И.А.</v>
      </c>
      <c r="C75" s="24" t="s">
        <v>133</v>
      </c>
      <c r="D75" s="27" t="s">
        <v>17</v>
      </c>
      <c r="E75" s="28" t="s">
        <v>104</v>
      </c>
      <c r="F75" s="26">
        <v>2</v>
      </c>
      <c r="G75" s="28">
        <v>46104</v>
      </c>
      <c r="H75" s="31">
        <v>5209</v>
      </c>
      <c r="I75" s="29">
        <v>0.42708333333333331</v>
      </c>
      <c r="J75" s="21" t="str">
        <f>_xlfn.CONCAT(Таблица1[[#This Row],[Группа]],"_",TEXT(Таблица1[[#This Row],[Дата]],"ГГ.ММ.ДД"),"_",TEXT(Таблица1[[#This Row],[Время]],"чч:мм"))</f>
        <v>ЭЖД-52_26.03.23_10:15</v>
      </c>
      <c r="K75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75" s="21" t="s">
        <v>47</v>
      </c>
      <c r="M75" s="6" t="str">
        <f>IFERROR(IF(SEARCH("курс",Таблица1[[#This Row],[Форма контроля]])&gt;=1,),"Ошибка")</f>
        <v>Ошибка</v>
      </c>
      <c r="N75" s="4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Элективные курсы по физической культуре и спорту (36/328 ч., 1/6, Д № 7444)ЭЖД-52ошибка</v>
      </c>
      <c r="O75" s="5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Элективные курсы по физической культуре и спорту (36/328 ч., 1/6, Д № 7444)_ЭЖД-52_26.03.23_10:15</v>
      </c>
    </row>
    <row r="76" spans="1:15" ht="49.9" customHeight="1" x14ac:dyDescent="0.2">
      <c r="A76" s="3" t="s">
        <v>132</v>
      </c>
      <c r="B76" s="33" t="str">
        <f>_xlfn.CONCAT(Таблица1[[#This Row],[Преподаватель]],", ",Таблица1[[#This Row],[Кого добавляем в комиссию]])</f>
        <v xml:space="preserve">Голубенцов С.Л., Петров С.А., Васельцова И.А. </v>
      </c>
      <c r="C76" s="24" t="s">
        <v>134</v>
      </c>
      <c r="D76" s="27" t="s">
        <v>17</v>
      </c>
      <c r="E76" s="28" t="s">
        <v>104</v>
      </c>
      <c r="F76" s="26">
        <v>2</v>
      </c>
      <c r="G76" s="28">
        <v>46104</v>
      </c>
      <c r="H76" s="31">
        <v>5209</v>
      </c>
      <c r="I76" s="29">
        <v>0.50694444444444442</v>
      </c>
      <c r="J76" s="21" t="str">
        <f>_xlfn.CONCAT(Таблица1[[#This Row],[Группа]],"_",TEXT(Таблица1[[#This Row],[Дата]],"ГГ.ММ.ДД"),"_",TEXT(Таблица1[[#This Row],[Время]],"чч:мм"))</f>
        <v>ЭЖД-52_26.03.23_12:10</v>
      </c>
      <c r="K76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76" s="21" t="s">
        <v>135</v>
      </c>
      <c r="M76" s="2" t="str">
        <f>IFERROR(IF(SEARCH("курс",Таблица1[[#This Row],[Форма контроля]])&gt;=1,),"Ошибка")</f>
        <v>Ошибка</v>
      </c>
      <c r="N76" s="2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Физическая культура и спорт (1/2 з.е., 36/72 ч., 1/2, Д № 7393)ЭЖД-52ошибка</v>
      </c>
      <c r="O76" s="2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Физическая культура и спорт (1/2 з.е., 36/72 ч., 1/2, Д № 7393)_ЭЖД-52_26.03.23_12:10</v>
      </c>
    </row>
    <row r="77" spans="1:15" s="2" customFormat="1" ht="49.9" customHeight="1" x14ac:dyDescent="0.2">
      <c r="A77" s="3" t="s">
        <v>136</v>
      </c>
      <c r="B77" s="33" t="str">
        <f>_xlfn.CONCAT(Таблица1[[#This Row],[Преподаватель]],", ",Таблица1[[#This Row],[Кого добавляем в комиссию]])</f>
        <v>Дементьева Ю.В., Холопов Ю.А., Лукенюк Е.В.</v>
      </c>
      <c r="C77" s="24" t="s">
        <v>137</v>
      </c>
      <c r="D77" s="27" t="s">
        <v>28</v>
      </c>
      <c r="E77" s="28" t="s">
        <v>66</v>
      </c>
      <c r="F77" s="26">
        <v>1</v>
      </c>
      <c r="G77" s="28">
        <v>46099</v>
      </c>
      <c r="H77" s="31">
        <v>5304</v>
      </c>
      <c r="I77" s="29">
        <v>0.64930555555555558</v>
      </c>
      <c r="J77" s="21" t="str">
        <f>_xlfn.CONCAT(Таблица1[[#This Row],[Группа]],"_",TEXT(Таблица1[[#This Row],[Дата]],"ГГ.ММ.ДД"),"_",TEXT(Таблица1[[#This Row],[Время]],"чч:мм"))</f>
        <v>Эб-51_26.03.18_15:35</v>
      </c>
      <c r="K77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77" s="21" t="s">
        <v>80</v>
      </c>
      <c r="M77" s="2" t="str">
        <f>IFERROR(IF(SEARCH("курс",Таблица1[[#This Row],[Форма контроля]])&gt;=1,),"Ошибка")</f>
        <v>Ошибка</v>
      </c>
      <c r="N77" s="2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Безопасность жизнедеятельности (4 з.е., 144 ч., 1/1, Д № 7507)Эб-51ошибка</v>
      </c>
      <c r="O77" s="2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Безопасность жизнедеятельности (4 з.е., 144 ч., 1/1, Д № 7507)_Эб-51_26.03.18_15:35</v>
      </c>
    </row>
    <row r="78" spans="1:15" ht="49.9" customHeight="1" x14ac:dyDescent="0.2">
      <c r="A78" s="3" t="s">
        <v>136</v>
      </c>
      <c r="B78" s="33" t="str">
        <f>_xlfn.CONCAT(Таблица1[[#This Row],[Преподаватель]],", ",Таблица1[[#This Row],[Кого добавляем в комиссию]])</f>
        <v>Дементьева Ю.В., Холопов Ю.А., Лукенюк Е.В.</v>
      </c>
      <c r="C78" s="24" t="s">
        <v>137</v>
      </c>
      <c r="D78" s="27" t="s">
        <v>28</v>
      </c>
      <c r="E78" s="28" t="s">
        <v>70</v>
      </c>
      <c r="F78" s="26">
        <v>2</v>
      </c>
      <c r="G78" s="28">
        <v>46099</v>
      </c>
      <c r="H78" s="31">
        <v>5304</v>
      </c>
      <c r="I78" s="29">
        <v>0.64930555555555558</v>
      </c>
      <c r="J78" s="21" t="str">
        <f>_xlfn.CONCAT(Таблица1[[#This Row],[Группа]],"_",TEXT(Таблица1[[#This Row],[Дата]],"ГГ.ММ.ДД"),"_",TEXT(Таблица1[[#This Row],[Время]],"чч:мм"))</f>
        <v>Мб-52_26.03.18_15:35</v>
      </c>
      <c r="K78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78" s="21" t="s">
        <v>80</v>
      </c>
      <c r="M78" s="2" t="str">
        <f>IFERROR(IF(SEARCH("курс",Таблица1[[#This Row],[Форма контроля]])&gt;=1,),"Ошибка")</f>
        <v>Ошибка</v>
      </c>
      <c r="N78" s="2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Безопасность жизнедеятельности (4 з.е., 144 ч., 1/1, Д № 7507)Мб-52ошибка</v>
      </c>
      <c r="O78" s="2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Безопасность жизнедеятельности (4 з.е., 144 ч., 1/1, Д № 7507)_Мб-52_26.03.18_15:35</v>
      </c>
    </row>
    <row r="79" spans="1:15" ht="49.9" customHeight="1" x14ac:dyDescent="0.2">
      <c r="A79" s="3" t="s">
        <v>136</v>
      </c>
      <c r="B79" s="33" t="str">
        <f>_xlfn.CONCAT(Таблица1[[#This Row],[Преподаватель]],", ",Таблица1[[#This Row],[Кого добавляем в комиссию]])</f>
        <v>Дементьева Ю.В., Холопов Ю.А., Лукенюк Е.В.</v>
      </c>
      <c r="C79" s="24" t="s">
        <v>137</v>
      </c>
      <c r="D79" s="27" t="s">
        <v>28</v>
      </c>
      <c r="E79" s="28" t="s">
        <v>118</v>
      </c>
      <c r="F79" s="26">
        <v>2</v>
      </c>
      <c r="G79" s="28">
        <v>46099</v>
      </c>
      <c r="H79" s="31">
        <v>5304</v>
      </c>
      <c r="I79" s="29">
        <v>0.64930555555555558</v>
      </c>
      <c r="J79" s="21" t="str">
        <f>_xlfn.CONCAT(Таблица1[[#This Row],[Группа]],"_",TEXT(Таблица1[[#This Row],[Дата]],"ГГ.ММ.ДД"),"_",TEXT(Таблица1[[#This Row],[Время]],"чч:мм"))</f>
        <v>УПб-51_26.03.18_15:35</v>
      </c>
      <c r="K79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79" s="21" t="s">
        <v>80</v>
      </c>
      <c r="M79" s="2" t="str">
        <f>IFERROR(IF(SEARCH("курс",Таблица1[[#This Row],[Форма контроля]])&gt;=1,),"Ошибка")</f>
        <v>Ошибка</v>
      </c>
      <c r="N79" s="2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Безопасность жизнедеятельности (4 з.е., 144 ч., 1/1, Д № 7507)УПб-51ошибка</v>
      </c>
      <c r="O79" s="2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Безопасность жизнедеятельности (4 з.е., 144 ч., 1/1, Д № 7507)_УПб-51_26.03.18_15:35</v>
      </c>
    </row>
    <row r="80" spans="1:15" ht="49.9" customHeight="1" x14ac:dyDescent="0.2">
      <c r="A80" s="3" t="s">
        <v>136</v>
      </c>
      <c r="B80" s="33" t="str">
        <f>_xlfn.CONCAT(Таблица1[[#This Row],[Преподаватель]],", ",Таблица1[[#This Row],[Кого добавляем в комиссию]])</f>
        <v>Дементьева Ю.В., Холопов Ю.А., Лукенюк Е.В.</v>
      </c>
      <c r="C80" s="24" t="s">
        <v>137</v>
      </c>
      <c r="D80" s="27" t="s">
        <v>28</v>
      </c>
      <c r="E80" s="28" t="s">
        <v>69</v>
      </c>
      <c r="F80" s="26">
        <v>1</v>
      </c>
      <c r="G80" s="28">
        <v>46099</v>
      </c>
      <c r="H80" s="31">
        <v>5304</v>
      </c>
      <c r="I80" s="29">
        <v>0.64930555555555558</v>
      </c>
      <c r="J80" s="21" t="str">
        <f>_xlfn.CONCAT(Таблица1[[#This Row],[Группа]],"_",TEXT(Таблица1[[#This Row],[Дата]],"ГГ.ММ.ДД"),"_",TEXT(Таблица1[[#This Row],[Время]],"чч:мм"))</f>
        <v>Мб-51_26.03.18_15:35</v>
      </c>
      <c r="K80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80" s="21" t="s">
        <v>80</v>
      </c>
      <c r="M80" s="2" t="str">
        <f>IFERROR(IF(SEARCH("курс",Таблица1[[#This Row],[Форма контроля]])&gt;=1,),"Ошибка")</f>
        <v>Ошибка</v>
      </c>
      <c r="N80" s="2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Безопасность жизнедеятельности (4 з.е., 144 ч., 1/1, Д № 7507)Мб-51ошибка</v>
      </c>
      <c r="O80" s="2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Безопасность жизнедеятельности (4 з.е., 144 ч., 1/1, Д № 7507)_Мб-51_26.03.18_15:35</v>
      </c>
    </row>
    <row r="81" spans="1:15" ht="49.9" customHeight="1" x14ac:dyDescent="0.2">
      <c r="A81" s="3" t="s">
        <v>138</v>
      </c>
      <c r="B81" s="33" t="str">
        <f>_xlfn.CONCAT(Таблица1[[#This Row],[Преподаватель]],", ",Таблица1[[#This Row],[Кого добавляем в комиссию]])</f>
        <v>Денисов В.В., Панченкова И.Л., Прусов М.В.</v>
      </c>
      <c r="C81" s="24" t="s">
        <v>139</v>
      </c>
      <c r="D81" s="27" t="s">
        <v>75</v>
      </c>
      <c r="E81" s="28" t="s">
        <v>24</v>
      </c>
      <c r="F81" s="26">
        <v>11</v>
      </c>
      <c r="G81" s="28">
        <v>46097</v>
      </c>
      <c r="H81" s="31">
        <v>9324</v>
      </c>
      <c r="I81" s="29">
        <v>0.42708333333333331</v>
      </c>
      <c r="J81" s="21" t="str">
        <f>_xlfn.CONCAT(Таблица1[[#This Row],[Группа]],"_",TEXT(Таблица1[[#This Row],[Дата]],"ГГ.ММ.ДД"),"_",TEXT(Таблица1[[#This Row],[Время]],"чч:мм"))</f>
        <v>ЭЖД-44у_26.03.16_10:15</v>
      </c>
      <c r="K81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81" s="21" t="s">
        <v>140</v>
      </c>
      <c r="M81" s="2">
        <f>IFERROR(IF(SEARCH("курс",Таблица1[[#This Row],[Форма контроля]])&gt;=1,),"Ошибка")</f>
        <v>0</v>
      </c>
      <c r="N81" s="2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Грузоведение (5 з.е., 180 ч., 1/1, Д № 8596)ЭЖД-44у</v>
      </c>
      <c r="O81" s="2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Грузоведение (5 з.е., 180 ч., 1/1, Д № 8596)_ЭЖД-44у_26.03.16_10:15</v>
      </c>
    </row>
    <row r="82" spans="1:15" ht="49.9" customHeight="1" x14ac:dyDescent="0.2">
      <c r="A82" s="3" t="s">
        <v>138</v>
      </c>
      <c r="B82" s="33" t="str">
        <f>_xlfn.CONCAT(Таблица1[[#This Row],[Преподаватель]],", ",Таблица1[[#This Row],[Кого добавляем в комиссию]])</f>
        <v>Денисов В.В., Панченкова И.Л., Прусов М.В.</v>
      </c>
      <c r="C82" s="24" t="s">
        <v>139</v>
      </c>
      <c r="D82" s="27" t="s">
        <v>28</v>
      </c>
      <c r="E82" s="28" t="s">
        <v>24</v>
      </c>
      <c r="F82" s="26">
        <v>11</v>
      </c>
      <c r="G82" s="28">
        <v>46097</v>
      </c>
      <c r="H82" s="31">
        <v>9324</v>
      </c>
      <c r="I82" s="29">
        <v>0.42708333333333331</v>
      </c>
      <c r="J82" s="21" t="str">
        <f>_xlfn.CONCAT(Таблица1[[#This Row],[Группа]],"_",TEXT(Таблица1[[#This Row],[Дата]],"ГГ.ММ.ДД"),"_",TEXT(Таблица1[[#This Row],[Время]],"чч:мм"))</f>
        <v>ЭЖД-44у_26.03.16_10:15</v>
      </c>
      <c r="K82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82" s="21" t="s">
        <v>140</v>
      </c>
      <c r="M82" s="2" t="str">
        <f>IFERROR(IF(SEARCH("курс",Таблица1[[#This Row],[Форма контроля]])&gt;=1,),"Ошибка")</f>
        <v>Ошибка</v>
      </c>
      <c r="N82" s="2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Грузоведение (5 з.е., 180 ч., 1/1, Д № 8596)ЭЖД-44уошибка</v>
      </c>
      <c r="O82" s="2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Грузоведение (5 з.е., 180 ч., 1/1, Д № 8596)_ЭЖД-44у_26.03.16_10:15</v>
      </c>
    </row>
    <row r="83" spans="1:15" ht="49.9" customHeight="1" x14ac:dyDescent="0.2">
      <c r="A83" s="3" t="s">
        <v>138</v>
      </c>
      <c r="B83" s="33" t="str">
        <f>_xlfn.CONCAT(Таблица1[[#This Row],[Преподаватель]],", ",Таблица1[[#This Row],[Кого добавляем в комиссию]])</f>
        <v>Денисов В.В., Панченкова И.Л., Прусов М.В.</v>
      </c>
      <c r="C83" s="24" t="s">
        <v>139</v>
      </c>
      <c r="D83" s="27" t="s">
        <v>75</v>
      </c>
      <c r="E83" s="28" t="s">
        <v>76</v>
      </c>
      <c r="F83" s="26">
        <v>16</v>
      </c>
      <c r="G83" s="28">
        <v>46097</v>
      </c>
      <c r="H83" s="31">
        <v>9324</v>
      </c>
      <c r="I83" s="29">
        <v>0.50694444444444442</v>
      </c>
      <c r="J83" s="21" t="str">
        <f>_xlfn.CONCAT(Таблица1[[#This Row],[Группа]],"_",TEXT(Таблица1[[#This Row],[Дата]],"ГГ.ММ.ДД"),"_",TEXT(Таблица1[[#This Row],[Время]],"чч:мм"))</f>
        <v>ЭЖД-45у_26.03.16_12:10</v>
      </c>
      <c r="K83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83" s="21" t="s">
        <v>140</v>
      </c>
      <c r="M83" s="2">
        <f>IFERROR(IF(SEARCH("курс",Таблица1[[#This Row],[Форма контроля]])&gt;=1,),"Ошибка")</f>
        <v>0</v>
      </c>
      <c r="N83" s="2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Грузоведение (5 з.е., 180 ч., 1/1, Д № 8596)ЭЖД-45у</v>
      </c>
      <c r="O83" s="2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Грузоведение (5 з.е., 180 ч., 1/1, Д № 8596)_ЭЖД-45у_26.03.16_12:10</v>
      </c>
    </row>
    <row r="84" spans="1:15" ht="49.9" customHeight="1" x14ac:dyDescent="0.2">
      <c r="A84" s="3" t="s">
        <v>138</v>
      </c>
      <c r="B84" s="33" t="str">
        <f>_xlfn.CONCAT(Таблица1[[#This Row],[Преподаватель]],", ",Таблица1[[#This Row],[Кого добавляем в комиссию]])</f>
        <v>Денисов В.В., Панченкова И.Л., Прусов М.В.</v>
      </c>
      <c r="C84" s="24" t="s">
        <v>139</v>
      </c>
      <c r="D84" s="27" t="s">
        <v>28</v>
      </c>
      <c r="E84" s="28" t="s">
        <v>76</v>
      </c>
      <c r="F84" s="26">
        <v>16</v>
      </c>
      <c r="G84" s="28">
        <v>46097</v>
      </c>
      <c r="H84" s="31">
        <v>9324</v>
      </c>
      <c r="I84" s="29">
        <v>0.50694444444444442</v>
      </c>
      <c r="J84" s="21" t="str">
        <f>_xlfn.CONCAT(Таблица1[[#This Row],[Группа]],"_",TEXT(Таблица1[[#This Row],[Дата]],"ГГ.ММ.ДД"),"_",TEXT(Таблица1[[#This Row],[Время]],"чч:мм"))</f>
        <v>ЭЖД-45у_26.03.16_12:10</v>
      </c>
      <c r="K84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84" s="21" t="s">
        <v>140</v>
      </c>
      <c r="M84" s="2" t="str">
        <f>IFERROR(IF(SEARCH("курс",Таблица1[[#This Row],[Форма контроля]])&gt;=1,),"Ошибка")</f>
        <v>Ошибка</v>
      </c>
      <c r="N84" s="2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Грузоведение (5 з.е., 180 ч., 1/1, Д № 8596)ЭЖД-45уошибка</v>
      </c>
      <c r="O84" s="2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Грузоведение (5 з.е., 180 ч., 1/1, Д № 8596)_ЭЖД-45у_26.03.16_12:10</v>
      </c>
    </row>
    <row r="85" spans="1:15" ht="49.9" customHeight="1" x14ac:dyDescent="0.2">
      <c r="A85" s="3" t="s">
        <v>138</v>
      </c>
      <c r="B85" s="33" t="str">
        <f>_xlfn.CONCAT(Таблица1[[#This Row],[Преподаватель]],", ",Таблица1[[#This Row],[Кого добавляем в комиссию]])</f>
        <v>Денисов В.В., Панченкова И.Л., Прусов М.В.</v>
      </c>
      <c r="C85" s="24" t="s">
        <v>139</v>
      </c>
      <c r="D85" s="27" t="s">
        <v>75</v>
      </c>
      <c r="E85" s="28" t="s">
        <v>77</v>
      </c>
      <c r="F85" s="26">
        <v>8</v>
      </c>
      <c r="G85" s="28">
        <v>46097</v>
      </c>
      <c r="H85" s="31">
        <v>9324</v>
      </c>
      <c r="I85" s="29">
        <v>0.57986111111111116</v>
      </c>
      <c r="J85" s="21" t="str">
        <f>_xlfn.CONCAT(Таблица1[[#This Row],[Группа]],"_",TEXT(Таблица1[[#This Row],[Дата]],"ГГ.ММ.ДД"),"_",TEXT(Таблица1[[#This Row],[Время]],"чч:мм"))</f>
        <v>ЭЖД-46у_26.03.16_13:55</v>
      </c>
      <c r="K85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85" s="21" t="s">
        <v>140</v>
      </c>
      <c r="M85" s="2">
        <f>IFERROR(IF(SEARCH("курс",Таблица1[[#This Row],[Форма контроля]])&gt;=1,),"Ошибка")</f>
        <v>0</v>
      </c>
      <c r="N85" s="2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Грузоведение (5 з.е., 180 ч., 1/1, Д № 8596)ЭЖД-46у</v>
      </c>
      <c r="O85" s="2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Грузоведение (5 з.е., 180 ч., 1/1, Д № 8596)_ЭЖД-46у_26.03.16_13:55</v>
      </c>
    </row>
    <row r="86" spans="1:15" s="2" customFormat="1" ht="49.9" customHeight="1" x14ac:dyDescent="0.2">
      <c r="A86" s="3" t="s">
        <v>138</v>
      </c>
      <c r="B86" s="33" t="str">
        <f>_xlfn.CONCAT(Таблица1[[#This Row],[Преподаватель]],", ",Таблица1[[#This Row],[Кого добавляем в комиссию]])</f>
        <v>Денисов В.В., Панченкова И.Л., Прусов М.В.</v>
      </c>
      <c r="C86" s="24" t="s">
        <v>139</v>
      </c>
      <c r="D86" s="27" t="s">
        <v>28</v>
      </c>
      <c r="E86" s="28" t="s">
        <v>77</v>
      </c>
      <c r="F86" s="26">
        <v>8</v>
      </c>
      <c r="G86" s="28">
        <v>46097</v>
      </c>
      <c r="H86" s="31">
        <v>9324</v>
      </c>
      <c r="I86" s="29">
        <v>0.57986111111111116</v>
      </c>
      <c r="J86" s="21" t="str">
        <f>_xlfn.CONCAT(Таблица1[[#This Row],[Группа]],"_",TEXT(Таблица1[[#This Row],[Дата]],"ГГ.ММ.ДД"),"_",TEXT(Таблица1[[#This Row],[Время]],"чч:мм"))</f>
        <v>ЭЖД-46у_26.03.16_13:55</v>
      </c>
      <c r="K86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86" s="21" t="s">
        <v>140</v>
      </c>
      <c r="M86" s="2" t="str">
        <f>IFERROR(IF(SEARCH("курс",Таблица1[[#This Row],[Форма контроля]])&gt;=1,),"Ошибка")</f>
        <v>Ошибка</v>
      </c>
      <c r="N86" s="2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Грузоведение (5 з.е., 180 ч., 1/1, Д № 8596)ЭЖД-46уошибка</v>
      </c>
      <c r="O86" s="2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Грузоведение (5 з.е., 180 ч., 1/1, Д № 8596)_ЭЖД-46у_26.03.16_13:55</v>
      </c>
    </row>
    <row r="87" spans="1:15" ht="49.9" customHeight="1" x14ac:dyDescent="0.2">
      <c r="A87" s="3" t="s">
        <v>138</v>
      </c>
      <c r="B87" s="33" t="str">
        <f>_xlfn.CONCAT(Таблица1[[#This Row],[Преподаватель]],", ",Таблица1[[#This Row],[Кого добавляем в комиссию]])</f>
        <v>Денисов В.В., Панченкова И.Л., Прусов М.В.</v>
      </c>
      <c r="C87" s="24" t="s">
        <v>141</v>
      </c>
      <c r="D87" s="27" t="s">
        <v>28</v>
      </c>
      <c r="E87" s="28" t="s">
        <v>38</v>
      </c>
      <c r="F87" s="26" t="s">
        <v>90</v>
      </c>
      <c r="G87" s="28">
        <v>46097</v>
      </c>
      <c r="H87" s="31">
        <v>9324</v>
      </c>
      <c r="I87" s="29">
        <v>0.50694444444444442</v>
      </c>
      <c r="J87" s="21" t="str">
        <f>_xlfn.CONCAT(Таблица1[[#This Row],[Группа]],"_",TEXT(Таблица1[[#This Row],[Дата]],"ГГ.ММ.ДД"),"_",TEXT(Таблица1[[#This Row],[Время]],"чч:мм"))</f>
        <v>ЭЖД-31_26.03.16_12:10</v>
      </c>
      <c r="K87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87" s="21" t="s">
        <v>140</v>
      </c>
      <c r="M87" s="2" t="str">
        <f>IFERROR(IF(SEARCH("курс",Таблица1[[#This Row],[Форма контроля]])&gt;=1,),"Ошибка")</f>
        <v>Ошибка</v>
      </c>
      <c r="N87" s="2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Грузоведение (5 з.е., 180 ч., 1/1, Д № 8107)ЭЖД-31ошибка</v>
      </c>
      <c r="O87" s="2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Грузоведение (5 з.е., 180 ч., 1/1, Д № 8107)_ЭЖД-31_26.03.16_12:10</v>
      </c>
    </row>
    <row r="88" spans="1:15" ht="49.9" customHeight="1" x14ac:dyDescent="0.2">
      <c r="A88" s="3" t="s">
        <v>138</v>
      </c>
      <c r="B88" s="33" t="str">
        <f>_xlfn.CONCAT(Таблица1[[#This Row],[Преподаватель]],", ",Таблица1[[#This Row],[Кого добавляем в комиссию]])</f>
        <v>Денисов В.В., Панченкова И.Л., Прусов М.В.</v>
      </c>
      <c r="C88" s="24" t="s">
        <v>141</v>
      </c>
      <c r="D88" s="27" t="s">
        <v>75</v>
      </c>
      <c r="E88" s="28" t="s">
        <v>38</v>
      </c>
      <c r="F88" s="26" t="s">
        <v>90</v>
      </c>
      <c r="G88" s="28">
        <v>46097</v>
      </c>
      <c r="H88" s="31">
        <v>9324</v>
      </c>
      <c r="I88" s="29">
        <v>0.50694444444444442</v>
      </c>
      <c r="J88" s="21" t="str">
        <f>_xlfn.CONCAT(Таблица1[[#This Row],[Группа]],"_",TEXT(Таблица1[[#This Row],[Дата]],"ГГ.ММ.ДД"),"_",TEXT(Таблица1[[#This Row],[Время]],"чч:мм"))</f>
        <v>ЭЖД-31_26.03.16_12:10</v>
      </c>
      <c r="K88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88" s="21" t="s">
        <v>140</v>
      </c>
      <c r="M88" s="2">
        <f>IFERROR(IF(SEARCH("курс",Таблица1[[#This Row],[Форма контроля]])&gt;=1,),"Ошибка")</f>
        <v>0</v>
      </c>
      <c r="N88" s="2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Грузоведение (5 з.е., 180 ч., 1/1, Д № 8107)ЭЖД-31</v>
      </c>
      <c r="O88" s="2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Грузоведение (5 з.е., 180 ч., 1/1, Д № 8107)_ЭЖД-31_26.03.16_12:10</v>
      </c>
    </row>
    <row r="89" spans="1:15" ht="49.9" customHeight="1" x14ac:dyDescent="0.2">
      <c r="A89" s="3" t="s">
        <v>142</v>
      </c>
      <c r="B89" s="33" t="str">
        <f>_xlfn.CONCAT(Таблица1[[#This Row],[Преподаватель]],", ",Таблица1[[#This Row],[Кого добавляем в комиссию]])</f>
        <v>Додорина И.В., Кремнев А.А., Чекулдова С.В.</v>
      </c>
      <c r="C89" s="24" t="s">
        <v>143</v>
      </c>
      <c r="D89" s="27" t="s">
        <v>23</v>
      </c>
      <c r="E89" s="28" t="s">
        <v>53</v>
      </c>
      <c r="F89" s="26">
        <v>1</v>
      </c>
      <c r="G89" s="28">
        <v>46093</v>
      </c>
      <c r="H89" s="31">
        <v>9220</v>
      </c>
      <c r="I89" s="29">
        <v>0.57986111111111116</v>
      </c>
      <c r="J89" s="21" t="str">
        <f>_xlfn.CONCAT(Таблица1[[#This Row],[Группа]],"_",TEXT(Таблица1[[#This Row],[Дата]],"ГГ.ММ.ДД"),"_",TEXT(Таблица1[[#This Row],[Время]],"чч:мм"))</f>
        <v>Мб-31_26.03.12_13:55</v>
      </c>
      <c r="K89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89" s="21" t="s">
        <v>100</v>
      </c>
      <c r="M89" s="2" t="str">
        <f>IFERROR(IF(SEARCH("курс",Таблица1[[#This Row],[Форма контроля]])&gt;=1,),"Ошибка")</f>
        <v>Ошибка</v>
      </c>
      <c r="N89" s="2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Внешнеэкономическая деятельность (4 з.е., 144 ч., 1/1, Д № 5828)Мб-31ошибка</v>
      </c>
      <c r="O89" s="2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Внешнеэкономическая деятельность (4 з.е., 144 ч., 1/1, Д № 5828)_Мб-31_26.03.12_13:55</v>
      </c>
    </row>
    <row r="90" spans="1:15" ht="49.9" customHeight="1" x14ac:dyDescent="0.2">
      <c r="A90" s="3" t="s">
        <v>144</v>
      </c>
      <c r="B90" s="33" t="str">
        <f>_xlfn.CONCAT(Таблица1[[#This Row],[Преподаватель]],", ",Таблица1[[#This Row],[Кого добавляем в комиссию]])</f>
        <v>Долгинцев А.П.,  Ефимова Т.Б., Панченкова И.Л.</v>
      </c>
      <c r="C90" s="24" t="s">
        <v>145</v>
      </c>
      <c r="D90" s="27" t="s">
        <v>17</v>
      </c>
      <c r="E90" s="28" t="s">
        <v>76</v>
      </c>
      <c r="F90" s="26">
        <v>1</v>
      </c>
      <c r="G90" s="28">
        <v>46091</v>
      </c>
      <c r="H90" s="31">
        <v>1309</v>
      </c>
      <c r="I90" s="29">
        <v>0.57986111111111116</v>
      </c>
      <c r="J90" s="21" t="str">
        <f>_xlfn.CONCAT(Таблица1[[#This Row],[Группа]],"_",TEXT(Таблица1[[#This Row],[Дата]],"ГГ.ММ.ДД"),"_",TEXT(Таблица1[[#This Row],[Время]],"чч:мм"))</f>
        <v>ЭЖД-45у_26.03.10_13:55</v>
      </c>
      <c r="K90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90" s="21" t="s">
        <v>146</v>
      </c>
      <c r="M90" s="2" t="str">
        <f>IFERROR(IF(SEARCH("курс",Таблица1[[#This Row],[Форма контроля]])&gt;=1,),"Ошибка")</f>
        <v>Ошибка</v>
      </c>
      <c r="N90" s="2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Технологии искусственного интеллекта (2 з.е., 72 ч., 1/1, Д № 7427)ЭЖД-45уошибка</v>
      </c>
      <c r="O90" s="2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Технологии искусственного интеллекта (2 з.е., 72 ч., 1/1, Д № 7427)_ЭЖД-45у_26.03.10_13:55</v>
      </c>
    </row>
    <row r="91" spans="1:15" ht="49.9" customHeight="1" x14ac:dyDescent="0.2">
      <c r="A91" s="3" t="s">
        <v>144</v>
      </c>
      <c r="B91" s="33" t="str">
        <f>_xlfn.CONCAT(Таблица1[[#This Row],[Преподаватель]],", ",Таблица1[[#This Row],[Кого добавляем в комиссию]])</f>
        <v>Долгинцев А.П., Панченкова И.Л., Ефимова Т.Б.</v>
      </c>
      <c r="C91" s="24" t="s">
        <v>147</v>
      </c>
      <c r="D91" s="27" t="s">
        <v>17</v>
      </c>
      <c r="E91" s="28" t="s">
        <v>97</v>
      </c>
      <c r="F91" s="26">
        <v>1</v>
      </c>
      <c r="G91" s="28">
        <v>46091</v>
      </c>
      <c r="H91" s="31">
        <v>1309</v>
      </c>
      <c r="I91" s="29">
        <v>0.64930555555555558</v>
      </c>
      <c r="J91" s="21" t="str">
        <f>_xlfn.CONCAT(Таблица1[[#This Row],[Группа]],"_",TEXT(Таблица1[[#This Row],[Дата]],"ГГ.ММ.ДД"),"_",TEXT(Таблица1[[#This Row],[Время]],"чч:мм"))</f>
        <v>ЭЖД-23_26.03.10_15:35</v>
      </c>
      <c r="K91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91" s="21" t="s">
        <v>148</v>
      </c>
      <c r="M91" s="2" t="str">
        <f>IFERROR(IF(SEARCH("курс",Таблица1[[#This Row],[Форма контроля]])&gt;=1,),"Ошибка")</f>
        <v>Ошибка</v>
      </c>
      <c r="N91" s="2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Технологии искусственного интеллекта (2 з.е., 72 ч., 1/1, Д № 4791)ЭЖД-23ошибка</v>
      </c>
      <c r="O91" s="2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Технологии искусственного интеллекта (2 з.е., 72 ч., 1/1, Д № 4791)_ЭЖД-23_26.03.10_15:35</v>
      </c>
    </row>
    <row r="92" spans="1:15" ht="49.9" customHeight="1" x14ac:dyDescent="0.2">
      <c r="A92" s="3" t="s">
        <v>144</v>
      </c>
      <c r="B92" s="33" t="str">
        <f>_xlfn.CONCAT(Таблица1[[#This Row],[Преподаватель]],", ",Таблица1[[#This Row],[Кого добавляем в комиссию]])</f>
        <v>Долгинцев А.П., Ефимова Т.Б., Панченкова И.Л.</v>
      </c>
      <c r="C92" s="24" t="s">
        <v>149</v>
      </c>
      <c r="D92" s="27" t="s">
        <v>17</v>
      </c>
      <c r="E92" s="28" t="s">
        <v>150</v>
      </c>
      <c r="F92" s="26">
        <v>1</v>
      </c>
      <c r="G92" s="28">
        <v>46091</v>
      </c>
      <c r="H92" s="31">
        <v>1309</v>
      </c>
      <c r="I92" s="29">
        <v>0.71875</v>
      </c>
      <c r="J92" s="21" t="str">
        <f>_xlfn.CONCAT(Таблица1[[#This Row],[Группа]],"_",TEXT(Таблица1[[#This Row],[Дата]],"ГГ.ММ.ДД"),"_",TEXT(Таблица1[[#This Row],[Время]],"чч:мм"))</f>
        <v>Эб-21оз_26.03.10_17:15</v>
      </c>
      <c r="K92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92" s="21" t="s">
        <v>151</v>
      </c>
      <c r="M92" s="2" t="str">
        <f>IFERROR(IF(SEARCH("курс",Таблица1[[#This Row],[Форма контроля]])&gt;=1,),"Ошибка")</f>
        <v>Ошибка</v>
      </c>
      <c r="N92" s="2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Системы искусственного интеллекта (3 з.е., 108 ч., 1/1, Д № 5746)Эб-21озошибка</v>
      </c>
      <c r="O92" s="2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Системы искусственного интеллекта (3 з.е., 108 ч., 1/1, Д № 5746)_Эб-21оз_26.03.10_17:15</v>
      </c>
    </row>
    <row r="93" spans="1:15" ht="49.9" customHeight="1" x14ac:dyDescent="0.2">
      <c r="A93" s="3" t="s">
        <v>152</v>
      </c>
      <c r="B93" s="33" t="str">
        <f>_xlfn.CONCAT(Таблица1[[#This Row],[Преподаватель]],", ",Таблица1[[#This Row],[Кого добавляем в комиссию]])</f>
        <v>Ермакова Ю.Д., Денисов Д.В., Баканова И.Г.</v>
      </c>
      <c r="C93" s="24" t="s">
        <v>153</v>
      </c>
      <c r="D93" s="27" t="s">
        <v>17</v>
      </c>
      <c r="E93" s="28" t="s">
        <v>118</v>
      </c>
      <c r="F93" s="26">
        <v>1</v>
      </c>
      <c r="G93" s="28">
        <v>46099</v>
      </c>
      <c r="H93" s="31">
        <v>5214</v>
      </c>
      <c r="I93" s="29">
        <v>0.50694444444444442</v>
      </c>
      <c r="J93" s="21" t="str">
        <f>_xlfn.CONCAT(Таблица1[[#This Row],[Группа]],"_",TEXT(Таблица1[[#This Row],[Дата]],"ГГ.ММ.ДД"),"_",TEXT(Таблица1[[#This Row],[Время]],"чч:мм"))</f>
        <v>УПб-51_26.03.18_12:10</v>
      </c>
      <c r="K93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93" s="21" t="s">
        <v>30</v>
      </c>
      <c r="M93" s="2" t="str">
        <f>IFERROR(IF(SEARCH("курс",Таблица1[[#This Row],[Форма контроля]])&gt;=1,),"Ошибка")</f>
        <v>Ошибка</v>
      </c>
      <c r="N93" s="2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Иностранный язык (3/9 з.е., 108/324 ч., 1/3, Д № 9323)УПб-51ошибка</v>
      </c>
      <c r="O93" s="2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Иностранный язык (3/9 з.е., 108/324 ч., 1/3, Д № 9323)_УПб-51_26.03.18_12:10</v>
      </c>
    </row>
    <row r="94" spans="1:15" ht="49.9" customHeight="1" x14ac:dyDescent="0.2">
      <c r="A94" s="3" t="s">
        <v>152</v>
      </c>
      <c r="B94" s="33" t="str">
        <f>_xlfn.CONCAT(Таблица1[[#This Row],[Преподаватель]],", ",Таблица1[[#This Row],[Кого добавляем в комиссию]])</f>
        <v>Ермакова Ю.Д., Денисов Д.В., Баканова И.Г.</v>
      </c>
      <c r="C94" s="24" t="s">
        <v>154</v>
      </c>
      <c r="D94" s="27" t="s">
        <v>17</v>
      </c>
      <c r="E94" s="28" t="s">
        <v>66</v>
      </c>
      <c r="F94" s="26">
        <v>1</v>
      </c>
      <c r="G94" s="28">
        <v>46099</v>
      </c>
      <c r="H94" s="31">
        <v>5214</v>
      </c>
      <c r="I94" s="29">
        <v>0.50694444444444442</v>
      </c>
      <c r="J94" s="21" t="str">
        <f>_xlfn.CONCAT(Таблица1[[#This Row],[Группа]],"_",TEXT(Таблица1[[#This Row],[Дата]],"ГГ.ММ.ДД"),"_",TEXT(Таблица1[[#This Row],[Время]],"чч:мм"))</f>
        <v>Эб-51_26.03.18_12:10</v>
      </c>
      <c r="K94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94" s="21" t="s">
        <v>30</v>
      </c>
      <c r="M94" s="2" t="str">
        <f>IFERROR(IF(SEARCH("курс",Таблица1[[#This Row],[Форма контроля]])&gt;=1,),"Ошибка")</f>
        <v>Ошибка</v>
      </c>
      <c r="N94" s="2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Иностранный язык (3/9 з.е., 108/324 ч., 1/3, Д № 7731)Эб-51ошибка</v>
      </c>
      <c r="O94" s="2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Иностранный язык (3/9 з.е., 108/324 ч., 1/3, Д № 7731)_Эб-51_26.03.18_12:10</v>
      </c>
    </row>
    <row r="95" spans="1:15" ht="49.9" customHeight="1" x14ac:dyDescent="0.2">
      <c r="A95" s="3" t="s">
        <v>155</v>
      </c>
      <c r="B95" s="33" t="str">
        <f>_xlfn.CONCAT(Таблица1[[#This Row],[Преподаватель]],", ",Таблица1[[#This Row],[Кого добавляем в комиссию]])</f>
        <v>Жебанов А.В., Шмойлов А.Н., Коркина С.В.</v>
      </c>
      <c r="C95" s="24" t="s">
        <v>156</v>
      </c>
      <c r="D95" s="27" t="s">
        <v>23</v>
      </c>
      <c r="E95" s="28" t="s">
        <v>108</v>
      </c>
      <c r="F95" s="26">
        <v>1</v>
      </c>
      <c r="G95" s="28">
        <v>46100</v>
      </c>
      <c r="H95" s="31">
        <v>8207</v>
      </c>
      <c r="I95" s="29">
        <v>0.57986111111111116</v>
      </c>
      <c r="J95" s="21" t="str">
        <f>_xlfn.CONCAT(Таблица1[[#This Row],[Группа]],"_",TEXT(Таблица1[[#This Row],[Дата]],"ГГ.ММ.ДД"),"_",TEXT(Таблица1[[#This Row],[Время]],"чч:мм"))</f>
        <v>ЭЖД-55у_26.03.19_13:55</v>
      </c>
      <c r="K95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95" s="21" t="s">
        <v>157</v>
      </c>
      <c r="M95" s="2" t="str">
        <f>IFERROR(IF(SEARCH("курс",Таблица1[[#This Row],[Форма контроля]])&gt;=1,),"Ошибка")</f>
        <v>Ошибка</v>
      </c>
      <c r="N95" s="2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Нетяговый подвижной состав (3 з.е., 108 ч., 1/1, Д № 8091)ЭЖД-55уошибка</v>
      </c>
      <c r="O95" s="2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Нетяговый подвижной состав (3 з.е., 108 ч., 1/1, Д № 8091)_ЭЖД-55у_26.03.19_13:55</v>
      </c>
    </row>
    <row r="96" spans="1:15" ht="49.9" customHeight="1" x14ac:dyDescent="0.2">
      <c r="A96" s="3" t="s">
        <v>155</v>
      </c>
      <c r="B96" s="33" t="str">
        <f>_xlfn.CONCAT(Таблица1[[#This Row],[Преподаватель]],", ",Таблица1[[#This Row],[Кого добавляем в комиссию]])</f>
        <v>Жебанов А.В., Шмойлов А.Н., Коркина С.В.</v>
      </c>
      <c r="C96" s="24" t="s">
        <v>156</v>
      </c>
      <c r="D96" s="27" t="s">
        <v>23</v>
      </c>
      <c r="E96" s="28" t="s">
        <v>111</v>
      </c>
      <c r="F96" s="26">
        <v>1</v>
      </c>
      <c r="G96" s="28">
        <v>46100</v>
      </c>
      <c r="H96" s="31">
        <v>8207</v>
      </c>
      <c r="I96" s="29">
        <v>0.57986111111111116</v>
      </c>
      <c r="J96" s="21" t="str">
        <f>_xlfn.CONCAT(Таблица1[[#This Row],[Группа]],"_",TEXT(Таблица1[[#This Row],[Дата]],"ГГ.ММ.ДД"),"_",TEXT(Таблица1[[#This Row],[Время]],"чч:мм"))</f>
        <v>ЭЖД-54у_26.03.19_13:55</v>
      </c>
      <c r="K96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96" s="21" t="s">
        <v>157</v>
      </c>
      <c r="M96" s="2" t="str">
        <f>IFERROR(IF(SEARCH("курс",Таблица1[[#This Row],[Форма контроля]])&gt;=1,),"Ошибка")</f>
        <v>Ошибка</v>
      </c>
      <c r="N96" s="2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Нетяговый подвижной состав (3 з.е., 108 ч., 1/1, Д № 8091)ЭЖД-54уошибка</v>
      </c>
      <c r="O96" s="2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Нетяговый подвижной состав (3 з.е., 108 ч., 1/1, Д № 8091)_ЭЖД-54у_26.03.19_13:55</v>
      </c>
    </row>
    <row r="97" spans="1:15" ht="49.9" customHeight="1" x14ac:dyDescent="0.2">
      <c r="A97" s="3" t="s">
        <v>155</v>
      </c>
      <c r="B97" s="33" t="str">
        <f>_xlfn.CONCAT(Таблица1[[#This Row],[Преподаватель]],", ",Таблица1[[#This Row],[Кого добавляем в комиссию]])</f>
        <v>Жебанов А.В., Шмойлов А.Н., Коркина С.В.</v>
      </c>
      <c r="C97" s="24" t="s">
        <v>156</v>
      </c>
      <c r="D97" s="27" t="s">
        <v>23</v>
      </c>
      <c r="E97" s="28" t="s">
        <v>112</v>
      </c>
      <c r="F97" s="26">
        <v>2</v>
      </c>
      <c r="G97" s="28">
        <v>46100</v>
      </c>
      <c r="H97" s="31">
        <v>8207</v>
      </c>
      <c r="I97" s="29">
        <v>0.57986111111111116</v>
      </c>
      <c r="J97" s="21" t="str">
        <f>_xlfn.CONCAT(Таблица1[[#This Row],[Группа]],"_",TEXT(Таблица1[[#This Row],[Дата]],"ГГ.ММ.ДД"),"_",TEXT(Таблица1[[#This Row],[Время]],"чч:мм"))</f>
        <v xml:space="preserve"> ЭЖД-57у_26.03.19_13:55</v>
      </c>
      <c r="K97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97" s="21" t="s">
        <v>157</v>
      </c>
      <c r="M97" s="2" t="str">
        <f>IFERROR(IF(SEARCH("курс",Таблица1[[#This Row],[Форма контроля]])&gt;=1,),"Ошибка")</f>
        <v>Ошибка</v>
      </c>
      <c r="N97" s="2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Нетяговый подвижной состав (3 з.е., 108 ч., 1/1, Д № 8091) ЭЖД-57уошибка</v>
      </c>
      <c r="O97" s="2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Нетяговый подвижной состав (3 з.е., 108 ч., 1/1, Д № 8091)_ ЭЖД-57у_26.03.19_13:55</v>
      </c>
    </row>
    <row r="98" spans="1:15" ht="49.9" customHeight="1" x14ac:dyDescent="0.2">
      <c r="A98" s="3" t="s">
        <v>158</v>
      </c>
      <c r="B98" s="33" t="str">
        <f>_xlfn.CONCAT(Таблица1[[#This Row],[Преподаватель]],", ",Таблица1[[#This Row],[Кого добавляем в комиссию]])</f>
        <v>Жукова Е.И., Васельцова И.А., Белов Д.О.</v>
      </c>
      <c r="C98" s="24" t="s">
        <v>129</v>
      </c>
      <c r="D98" s="27" t="s">
        <v>17</v>
      </c>
      <c r="E98" s="28" t="s">
        <v>118</v>
      </c>
      <c r="F98" s="26">
        <v>3</v>
      </c>
      <c r="G98" s="28">
        <v>46104</v>
      </c>
      <c r="H98" s="31">
        <v>5209</v>
      </c>
      <c r="I98" s="29">
        <v>0.42708333333333331</v>
      </c>
      <c r="J98" s="21" t="str">
        <f>_xlfn.CONCAT(Таблица1[[#This Row],[Группа]],"_",TEXT(Таблица1[[#This Row],[Дата]],"ГГ.ММ.ДД"),"_",TEXT(Таблица1[[#This Row],[Время]],"чч:мм"))</f>
        <v>УПб-51_26.03.23_10:15</v>
      </c>
      <c r="K98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98" s="21" t="s">
        <v>52</v>
      </c>
      <c r="M98" s="2" t="str">
        <f>IFERROR(IF(SEARCH("курс",Таблица1[[#This Row],[Форма контроля]])&gt;=1,),"Ошибка")</f>
        <v>Ошибка</v>
      </c>
      <c r="N98" s="2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Элективные курсы по физической культуре и спорту (36/328 ч., 1/6, Д № 7528)УПб-51ошибка</v>
      </c>
      <c r="O98" s="2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Элективные курсы по физической культуре и спорту (36/328 ч., 1/6, Д № 7528)_УПб-51_26.03.23_10:15</v>
      </c>
    </row>
    <row r="99" spans="1:15" ht="49.9" customHeight="1" x14ac:dyDescent="0.2">
      <c r="A99" s="3" t="s">
        <v>158</v>
      </c>
      <c r="B99" s="33" t="str">
        <f>_xlfn.CONCAT(Таблица1[[#This Row],[Преподаватель]],", ",Таблица1[[#This Row],[Кого добавляем в комиссию]])</f>
        <v>Жукова Е.И., Васельцова И.А. Белов Д.О.</v>
      </c>
      <c r="C99" s="24" t="s">
        <v>130</v>
      </c>
      <c r="D99" s="27" t="s">
        <v>17</v>
      </c>
      <c r="E99" s="28" t="s">
        <v>118</v>
      </c>
      <c r="F99" s="26">
        <v>3</v>
      </c>
      <c r="G99" s="28">
        <v>46104</v>
      </c>
      <c r="H99" s="31">
        <v>5209</v>
      </c>
      <c r="I99" s="29">
        <v>0.50694444444444442</v>
      </c>
      <c r="J99" s="21" t="str">
        <f>_xlfn.CONCAT(Таблица1[[#This Row],[Группа]],"_",TEXT(Таблица1[[#This Row],[Дата]],"ГГ.ММ.ДД"),"_",TEXT(Таблица1[[#This Row],[Время]],"чч:мм"))</f>
        <v>УПб-51_26.03.23_12:10</v>
      </c>
      <c r="K99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99" s="21" t="s">
        <v>131</v>
      </c>
      <c r="M99" s="2" t="str">
        <f>IFERROR(IF(SEARCH("курс",Таблица1[[#This Row],[Форма контроля]])&gt;=1,),"Ошибка")</f>
        <v>Ошибка</v>
      </c>
      <c r="N99" s="2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Физическая культура и спорт (1/2 з.е., 36/72 ч., 1/2, Д № 7508)УПб-51ошибка</v>
      </c>
      <c r="O99" s="2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Физическая культура и спорт (1/2 з.е., 36/72 ч., 1/2, Д № 7508)_УПб-51_26.03.23_12:10</v>
      </c>
    </row>
    <row r="100" spans="1:15" ht="49.9" customHeight="1" x14ac:dyDescent="0.2">
      <c r="A100" s="3" t="s">
        <v>158</v>
      </c>
      <c r="B100" s="33" t="str">
        <f>_xlfn.CONCAT(Таблица1[[#This Row],[Преподаватель]],", ",Таблица1[[#This Row],[Кого добавляем в комиссию]])</f>
        <v>Жукова Е.И., Васельцова И.А., Белов Д.О.</v>
      </c>
      <c r="C100" s="24" t="s">
        <v>159</v>
      </c>
      <c r="D100" s="27" t="s">
        <v>17</v>
      </c>
      <c r="E100" s="28" t="s">
        <v>42</v>
      </c>
      <c r="F100" s="26">
        <v>3</v>
      </c>
      <c r="G100" s="28">
        <v>46104</v>
      </c>
      <c r="H100" s="31" t="s">
        <v>160</v>
      </c>
      <c r="I100" s="29">
        <v>0.42708333333333331</v>
      </c>
      <c r="J100" s="21" t="str">
        <f>_xlfn.CONCAT(Таблица1[[#This Row],[Группа]],"_",TEXT(Таблица1[[#This Row],[Дата]],"ГГ.ММ.ДД"),"_",TEXT(Таблица1[[#This Row],[Время]],"чч:мм"))</f>
        <v>ЭМУб-41оз_26.03.23_10:15</v>
      </c>
      <c r="K100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100" s="21" t="s">
        <v>52</v>
      </c>
      <c r="M100" s="2" t="str">
        <f>IFERROR(IF(SEARCH("курс",Таблица1[[#This Row],[Форма контроля]])&gt;=1,),"Ошибка")</f>
        <v>Ошибка</v>
      </c>
      <c r="N100" s="2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Элективные курсы по физической культуре и спорту (72/144 ч., 1/2, Д № 8644)ЭМУб-41озошибка</v>
      </c>
      <c r="O100" s="2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Элективные курсы по физической культуре и спорту (72/144 ч., 1/2, Д № 8644)_ЭМУб-41оз_26.03.23_10:15</v>
      </c>
    </row>
    <row r="101" spans="1:15" ht="49.9" customHeight="1" x14ac:dyDescent="0.2">
      <c r="A101" s="3" t="s">
        <v>161</v>
      </c>
      <c r="B101" s="33" t="str">
        <f>_xlfn.CONCAT(Таблица1[[#This Row],[Преподаватель]],", ",Таблица1[[#This Row],[Кого добавляем в комиссию]])</f>
        <v>Жукова Е.И., Чередникова Л.В., Васельцова И.А.</v>
      </c>
      <c r="C101" s="24" t="s">
        <v>162</v>
      </c>
      <c r="D101" s="27" t="s">
        <v>17</v>
      </c>
      <c r="E101" s="28" t="s">
        <v>108</v>
      </c>
      <c r="F101" s="26">
        <v>2</v>
      </c>
      <c r="G101" s="28">
        <v>46104</v>
      </c>
      <c r="H101" s="31">
        <v>5209</v>
      </c>
      <c r="I101" s="29">
        <v>0.42708333333333331</v>
      </c>
      <c r="J101" s="21" t="str">
        <f>_xlfn.CONCAT(Таблица1[[#This Row],[Группа]],"_",TEXT(Таблица1[[#This Row],[Дата]],"ГГ.ММ.ДД"),"_",TEXT(Таблица1[[#This Row],[Время]],"чч:мм"))</f>
        <v>ЭЖД-55у_26.03.23_10:15</v>
      </c>
      <c r="K101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101" s="21" t="s">
        <v>47</v>
      </c>
      <c r="M101" s="2" t="str">
        <f>IFERROR(IF(SEARCH("курс",Таблица1[[#This Row],[Форма контроля]])&gt;=1,),"Ошибка")</f>
        <v>Ошибка</v>
      </c>
      <c r="N101" s="2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Физическая культура и спорт (1/2 з.е., 36/72 ч., 1/2, Д № 8514)ЭЖД-55уошибка</v>
      </c>
      <c r="O101" s="2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Физическая культура и спорт (1/2 з.е., 36/72 ч., 1/2, Д № 8514)_ЭЖД-55у_26.03.23_10:15</v>
      </c>
    </row>
    <row r="102" spans="1:15" ht="49.9" customHeight="1" x14ac:dyDescent="0.2">
      <c r="A102" s="3" t="s">
        <v>163</v>
      </c>
      <c r="B102" s="33" t="str">
        <f>_xlfn.CONCAT(Таблица1[[#This Row],[Преподаватель]],", ",Таблица1[[#This Row],[Кого добавляем в комиссию]])</f>
        <v>Зюрина О.А., КремневА.А., Климова В.В.</v>
      </c>
      <c r="C102" s="24" t="s">
        <v>164</v>
      </c>
      <c r="D102" s="27" t="s">
        <v>17</v>
      </c>
      <c r="E102" s="28" t="s">
        <v>66</v>
      </c>
      <c r="F102" s="26">
        <v>2</v>
      </c>
      <c r="G102" s="28">
        <v>46100</v>
      </c>
      <c r="H102" s="31">
        <v>9219</v>
      </c>
      <c r="I102" s="29">
        <v>0.57986111111111116</v>
      </c>
      <c r="J102" s="21" t="str">
        <f>_xlfn.CONCAT(Таблица1[[#This Row],[Группа]],"_",TEXT(Таблица1[[#This Row],[Дата]],"ГГ.ММ.ДД"),"_",TEXT(Таблица1[[#This Row],[Время]],"чч:мм"))</f>
        <v>Эб-51_26.03.19_13:55</v>
      </c>
      <c r="K102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102" s="21" t="s">
        <v>165</v>
      </c>
      <c r="M102" s="2" t="str">
        <f>IFERROR(IF(SEARCH("курс",Таблица1[[#This Row],[Форма контроля]])&gt;=1,),"Ошибка")</f>
        <v>Ошибка</v>
      </c>
      <c r="N102" s="2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Проектный практикум (2/8 з.е., 72/288 ч., 1/4, Д № 8912)Эб-51ошибка</v>
      </c>
      <c r="O102" s="2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Проектный практикум (2/8 з.е., 72/288 ч., 1/4, Д № 8912)_Эб-51_26.03.19_13:55</v>
      </c>
    </row>
    <row r="103" spans="1:15" ht="49.9" customHeight="1" x14ac:dyDescent="0.2">
      <c r="A103" s="3" t="s">
        <v>163</v>
      </c>
      <c r="B103" s="33" t="str">
        <f>_xlfn.CONCAT(Таблица1[[#This Row],[Преподаватель]],", ",Таблица1[[#This Row],[Кого добавляем в комиссию]])</f>
        <v>Зюрина О.А., КремневА.А., Климова В.В.</v>
      </c>
      <c r="C103" s="24" t="s">
        <v>164</v>
      </c>
      <c r="D103" s="27" t="s">
        <v>17</v>
      </c>
      <c r="E103" s="28" t="s">
        <v>70</v>
      </c>
      <c r="F103" s="26">
        <v>4</v>
      </c>
      <c r="G103" s="28">
        <v>46100</v>
      </c>
      <c r="H103" s="31">
        <v>9219</v>
      </c>
      <c r="I103" s="29">
        <v>0.57986111111111116</v>
      </c>
      <c r="J103" s="21" t="str">
        <f>_xlfn.CONCAT(Таблица1[[#This Row],[Группа]],"_",TEXT(Таблица1[[#This Row],[Дата]],"ГГ.ММ.ДД"),"_",TEXT(Таблица1[[#This Row],[Время]],"чч:мм"))</f>
        <v>Мб-52_26.03.19_13:55</v>
      </c>
      <c r="K103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103" s="21" t="s">
        <v>165</v>
      </c>
      <c r="M103" s="2" t="str">
        <f>IFERROR(IF(SEARCH("курс",Таблица1[[#This Row],[Форма контроля]])&gt;=1,),"Ошибка")</f>
        <v>Ошибка</v>
      </c>
      <c r="N103" s="2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Проектный практикум (2/8 з.е., 72/288 ч., 1/4, Д № 8912)Мб-52ошибка</v>
      </c>
      <c r="O103" s="2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Проектный практикум (2/8 з.е., 72/288 ч., 1/4, Д № 8912)_Мб-52_26.03.19_13:55</v>
      </c>
    </row>
    <row r="104" spans="1:15" ht="49.9" customHeight="1" x14ac:dyDescent="0.2">
      <c r="A104" s="3" t="s">
        <v>163</v>
      </c>
      <c r="B104" s="33" t="str">
        <f>_xlfn.CONCAT(Таблица1[[#This Row],[Преподаватель]],", ",Таблица1[[#This Row],[Кого добавляем в комиссию]])</f>
        <v>Зюрина О.А., КремневА.А., Климова В.В.</v>
      </c>
      <c r="C104" s="24" t="s">
        <v>164</v>
      </c>
      <c r="D104" s="27" t="s">
        <v>17</v>
      </c>
      <c r="E104" s="28" t="s">
        <v>118</v>
      </c>
      <c r="F104" s="26">
        <v>3</v>
      </c>
      <c r="G104" s="28">
        <v>46100</v>
      </c>
      <c r="H104" s="31">
        <v>9219</v>
      </c>
      <c r="I104" s="29">
        <v>0.57986111111111116</v>
      </c>
      <c r="J104" s="21" t="str">
        <f>_xlfn.CONCAT(Таблица1[[#This Row],[Группа]],"_",TEXT(Таблица1[[#This Row],[Дата]],"ГГ.ММ.ДД"),"_",TEXT(Таблица1[[#This Row],[Время]],"чч:мм"))</f>
        <v>УПб-51_26.03.19_13:55</v>
      </c>
      <c r="K104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104" s="21" t="s">
        <v>165</v>
      </c>
      <c r="M104" s="2" t="str">
        <f>IFERROR(IF(SEARCH("курс",Таблица1[[#This Row],[Форма контроля]])&gt;=1,),"Ошибка")</f>
        <v>Ошибка</v>
      </c>
      <c r="N104" s="2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Проектный практикум (2/8 з.е., 72/288 ч., 1/4, Д № 8912)УПб-51ошибка</v>
      </c>
      <c r="O104" s="2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Проектный практикум (2/8 з.е., 72/288 ч., 1/4, Д № 8912)_УПб-51_26.03.19_13:55</v>
      </c>
    </row>
    <row r="105" spans="1:15" ht="49.9" customHeight="1" x14ac:dyDescent="0.2">
      <c r="A105" s="3" t="s">
        <v>163</v>
      </c>
      <c r="B105" s="33" t="str">
        <f>_xlfn.CONCAT(Таблица1[[#This Row],[Преподаватель]],", ",Таблица1[[#This Row],[Кого добавляем в комиссию]])</f>
        <v>Зюрина О.А., КремневА.А., Климова В.В.</v>
      </c>
      <c r="C105" s="24" t="s">
        <v>166</v>
      </c>
      <c r="D105" s="27" t="s">
        <v>28</v>
      </c>
      <c r="E105" s="28" t="s">
        <v>29</v>
      </c>
      <c r="F105" s="26">
        <v>1</v>
      </c>
      <c r="G105" s="28">
        <v>46092</v>
      </c>
      <c r="H105" s="31">
        <v>9219</v>
      </c>
      <c r="I105" s="29">
        <v>0.64930555555555558</v>
      </c>
      <c r="J105" s="21" t="str">
        <f>_xlfn.CONCAT(Таблица1[[#This Row],[Группа]],"_",TEXT(Таблица1[[#This Row],[Дата]],"ГГ.ММ.ДД"),"_",TEXT(Таблица1[[#This Row],[Время]],"чч:мм"))</f>
        <v>ЭМб-41_26.03.11_15:35</v>
      </c>
      <c r="K105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105" s="21" t="s">
        <v>165</v>
      </c>
      <c r="M105" s="2" t="str">
        <f>IFERROR(IF(SEARCH("курс",Таблица1[[#This Row],[Форма контроля]])&gt;=1,),"Ошибка")</f>
        <v>Ошибка</v>
      </c>
      <c r="N105" s="2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Маркетинг (4 з.е., 144 ч., 1/1, Д № 9024)ЭМб-41ошибка</v>
      </c>
      <c r="O105" s="2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Маркетинг (4 з.е., 144 ч., 1/1, Д № 9024)_ЭМб-41_26.03.11_15:35</v>
      </c>
    </row>
    <row r="106" spans="1:15" ht="49.9" customHeight="1" x14ac:dyDescent="0.2">
      <c r="A106" s="3" t="s">
        <v>163</v>
      </c>
      <c r="B106" s="33" t="str">
        <f>_xlfn.CONCAT(Таблица1[[#This Row],[Преподаватель]],", ",Таблица1[[#This Row],[Кого добавляем в комиссию]])</f>
        <v>Зюрина О.А., КремневА.А., Климова В.В.</v>
      </c>
      <c r="C106" s="24" t="s">
        <v>167</v>
      </c>
      <c r="D106" s="27" t="s">
        <v>17</v>
      </c>
      <c r="E106" s="28" t="s">
        <v>29</v>
      </c>
      <c r="F106" s="26">
        <v>1</v>
      </c>
      <c r="G106" s="28">
        <v>46092</v>
      </c>
      <c r="H106" s="31">
        <v>9219</v>
      </c>
      <c r="I106" s="29">
        <v>0.64930555555555558</v>
      </c>
      <c r="J106" s="21" t="str">
        <f>_xlfn.CONCAT(Таблица1[[#This Row],[Группа]],"_",TEXT(Таблица1[[#This Row],[Дата]],"ГГ.ММ.ДД"),"_",TEXT(Таблица1[[#This Row],[Время]],"чч:мм"))</f>
        <v>ЭМб-41_26.03.11_15:35</v>
      </c>
      <c r="K106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106" s="21" t="s">
        <v>165</v>
      </c>
      <c r="M106" s="2" t="str">
        <f>IFERROR(IF(SEARCH("курс",Таблица1[[#This Row],[Форма контроля]])&gt;=1,),"Ошибка")</f>
        <v>Ошибка</v>
      </c>
      <c r="N106" s="2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Проектный практикум (2/8 з.е., 72/288 ч., 2/4, Д № 9021)ЭМб-41ошибка</v>
      </c>
      <c r="O106" s="2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Проектный практикум (2/8 з.е., 72/288 ч., 2/4, Д № 9021)_ЭМб-41_26.03.11_15:35</v>
      </c>
    </row>
    <row r="107" spans="1:15" ht="49.9" customHeight="1" x14ac:dyDescent="0.2">
      <c r="A107" s="3" t="s">
        <v>163</v>
      </c>
      <c r="B107" s="33" t="str">
        <f>_xlfn.CONCAT(Таблица1[[#This Row],[Преподаватель]],", ",Таблица1[[#This Row],[Кого добавляем в комиссию]])</f>
        <v>Зюрина О.А., КремневА.А., Климова В.В.</v>
      </c>
      <c r="C107" s="24" t="s">
        <v>166</v>
      </c>
      <c r="D107" s="27" t="s">
        <v>28</v>
      </c>
      <c r="E107" s="28" t="s">
        <v>168</v>
      </c>
      <c r="F107" s="26">
        <v>1</v>
      </c>
      <c r="G107" s="28">
        <v>46093</v>
      </c>
      <c r="H107" s="31">
        <v>9219</v>
      </c>
      <c r="I107" s="29">
        <v>0.64930555555555558</v>
      </c>
      <c r="J107" s="21" t="str">
        <f>_xlfn.CONCAT(Таблица1[[#This Row],[Группа]],"_",TEXT(Таблица1[[#This Row],[Дата]],"ГГ.ММ.ДД"),"_",TEXT(Таблица1[[#This Row],[Время]],"чч:мм"))</f>
        <v>УПб-41_26.03.12_15:35</v>
      </c>
      <c r="K107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107" s="21" t="s">
        <v>165</v>
      </c>
      <c r="M107" s="2" t="str">
        <f>IFERROR(IF(SEARCH("курс",Таблица1[[#This Row],[Форма контроля]])&gt;=1,),"Ошибка")</f>
        <v>Ошибка</v>
      </c>
      <c r="N107" s="2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Маркетинг (4 з.е., 144 ч., 1/1, Д № 9024)УПб-41ошибка</v>
      </c>
      <c r="O107" s="2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Маркетинг (4 з.е., 144 ч., 1/1, Д № 9024)_УПб-41_26.03.12_15:35</v>
      </c>
    </row>
    <row r="108" spans="1:15" ht="49.9" customHeight="1" x14ac:dyDescent="0.2">
      <c r="A108" s="3" t="s">
        <v>163</v>
      </c>
      <c r="B108" s="33" t="str">
        <f>_xlfn.CONCAT(Таблица1[[#This Row],[Преподаватель]],", ",Таблица1[[#This Row],[Кого добавляем в комиссию]])</f>
        <v>Зюрина О.А., КремневА.А., Климова В.В.</v>
      </c>
      <c r="C108" s="24" t="s">
        <v>169</v>
      </c>
      <c r="D108" s="27" t="s">
        <v>17</v>
      </c>
      <c r="E108" s="28" t="s">
        <v>42</v>
      </c>
      <c r="F108" s="26">
        <v>5</v>
      </c>
      <c r="G108" s="28">
        <v>46092</v>
      </c>
      <c r="H108" s="31" t="s">
        <v>59</v>
      </c>
      <c r="I108" s="29">
        <v>0.71875</v>
      </c>
      <c r="J108" s="21" t="str">
        <f>_xlfn.CONCAT(Таблица1[[#This Row],[Группа]],"_",TEXT(Таблица1[[#This Row],[Дата]],"ГГ.ММ.ДД"),"_",TEXT(Таблица1[[#This Row],[Время]],"чч:мм"))</f>
        <v>ЭМУб-41оз_26.03.11_17:15</v>
      </c>
      <c r="K108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108" s="21" t="s">
        <v>165</v>
      </c>
      <c r="M108" s="2" t="str">
        <f>IFERROR(IF(SEARCH("курс",Таблица1[[#This Row],[Форма контроля]])&gt;=1,),"Ошибка")</f>
        <v>Ошибка</v>
      </c>
      <c r="N108" s="2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Проектный практикум (2/8 з.е., 72/288 ч., 2/4, Д № 8965)ЭМУб-41озошибка</v>
      </c>
      <c r="O108" s="2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Проектный практикум (2/8 з.е., 72/288 ч., 2/4, Д № 8965)_ЭМУб-41оз_26.03.11_17:15</v>
      </c>
    </row>
    <row r="109" spans="1:15" ht="49.9" customHeight="1" x14ac:dyDescent="0.2">
      <c r="A109" s="3" t="s">
        <v>163</v>
      </c>
      <c r="B109" s="33" t="str">
        <f>_xlfn.CONCAT(Таблица1[[#This Row],[Преподаватель]],", ",Таблица1[[#This Row],[Кого добавляем в комиссию]])</f>
        <v>Зюрина О.А., КремневА.А., Климова В.В.</v>
      </c>
      <c r="C109" s="24" t="s">
        <v>170</v>
      </c>
      <c r="D109" s="27" t="s">
        <v>28</v>
      </c>
      <c r="E109" s="28" t="s">
        <v>171</v>
      </c>
      <c r="F109" s="26">
        <v>1</v>
      </c>
      <c r="G109" s="28">
        <v>46092</v>
      </c>
      <c r="H109" s="31" t="s">
        <v>59</v>
      </c>
      <c r="I109" s="29">
        <v>0.64930555555555558</v>
      </c>
      <c r="J109" s="21" t="str">
        <f>_xlfn.CONCAT(Таблица1[[#This Row],[Группа]],"_",TEXT(Таблица1[[#This Row],[Дата]],"ГГ.ММ.ДД"),"_",TEXT(Таблица1[[#This Row],[Время]],"чч:мм"))</f>
        <v>Мб-31оз_26.03.11_15:35</v>
      </c>
      <c r="K109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109" s="21" t="s">
        <v>165</v>
      </c>
      <c r="M109" s="2" t="str">
        <f>IFERROR(IF(SEARCH("курс",Таблица1[[#This Row],[Форма контроля]])&gt;=1,),"Ошибка")</f>
        <v>Ошибка</v>
      </c>
      <c r="N109" s="2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Маркетинг (4 з.е., 144 ч., 1/1, Д № 5899)Мб-31озошибка</v>
      </c>
      <c r="O109" s="2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Маркетинг (4 з.е., 144 ч., 1/1, Д № 5899)_Мб-31оз_26.03.11_15:35</v>
      </c>
    </row>
    <row r="110" spans="1:15" ht="49.9" customHeight="1" x14ac:dyDescent="0.2">
      <c r="A110" s="3" t="s">
        <v>163</v>
      </c>
      <c r="B110" s="33" t="str">
        <f>_xlfn.CONCAT(Таблица1[[#This Row],[Преподаватель]],", ",Таблица1[[#This Row],[Кого добавляем в комиссию]])</f>
        <v>Зюрина О.А., КремневА.А., Климова В.В.</v>
      </c>
      <c r="C110" s="24" t="s">
        <v>172</v>
      </c>
      <c r="D110" s="27" t="s">
        <v>17</v>
      </c>
      <c r="E110" s="28" t="s">
        <v>62</v>
      </c>
      <c r="F110" s="26">
        <v>1</v>
      </c>
      <c r="G110" s="28">
        <v>46093</v>
      </c>
      <c r="H110" s="31">
        <v>9219</v>
      </c>
      <c r="I110" s="29">
        <v>0.64930555555555558</v>
      </c>
      <c r="J110" s="21" t="str">
        <f>_xlfn.CONCAT(Таблица1[[#This Row],[Группа]],"_",TEXT(Таблица1[[#This Row],[Дата]],"ГГ.ММ.ДД"),"_",TEXT(Таблица1[[#This Row],[Время]],"чч:мм"))</f>
        <v>Мб-21_26.03.12_15:35</v>
      </c>
      <c r="K110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110" s="21" t="s">
        <v>165</v>
      </c>
      <c r="M110" s="2" t="str">
        <f>IFERROR(IF(SEARCH("курс",Таблица1[[#This Row],[Форма контроля]])&gt;=1,),"Ошибка")</f>
        <v>Ошибка</v>
      </c>
      <c r="N110" s="2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Международная логистика (3 з.е., 108 ч., 1/1, Д № 5823)Мб-21ошибка</v>
      </c>
      <c r="O110" s="2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Международная логистика (3 з.е., 108 ч., 1/1, Д № 5823)_Мб-21_26.03.12_15:35</v>
      </c>
    </row>
    <row r="111" spans="1:15" ht="49.9" customHeight="1" x14ac:dyDescent="0.2">
      <c r="A111" s="3" t="s">
        <v>163</v>
      </c>
      <c r="B111" s="33" t="str">
        <f>_xlfn.CONCAT(Таблица1[[#This Row],[Преподаватель]],", ",Таблица1[[#This Row],[Кого добавляем в комиссию]])</f>
        <v>Зюрина О.А., КремневА.А., Климова В.В.</v>
      </c>
      <c r="C111" s="24" t="s">
        <v>173</v>
      </c>
      <c r="D111" s="27" t="s">
        <v>23</v>
      </c>
      <c r="E111" s="28" t="s">
        <v>174</v>
      </c>
      <c r="F111" s="26">
        <v>4</v>
      </c>
      <c r="G111" s="28">
        <v>46094</v>
      </c>
      <c r="H111" s="31" t="s">
        <v>43</v>
      </c>
      <c r="I111" s="29">
        <v>0.71875</v>
      </c>
      <c r="J111" s="21" t="str">
        <f>_xlfn.CONCAT(Таблица1[[#This Row],[Группа]],"_",TEXT(Таблица1[[#This Row],[Дата]],"ГГ.ММ.ДД"),"_",TEXT(Таблица1[[#This Row],[Время]],"чч:мм"))</f>
        <v>Мб-21оз_26.03.13_17:15</v>
      </c>
      <c r="K111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111" s="21" t="s">
        <v>165</v>
      </c>
      <c r="M111" s="2" t="str">
        <f>IFERROR(IF(SEARCH("курс",Таблица1[[#This Row],[Форма контроля]])&gt;=1,),"Ошибка")</f>
        <v>Ошибка</v>
      </c>
      <c r="N111" s="2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Городская логистика (4 з.е., 144 ч., 1/1, Д № 5911)Мб-21озошибка</v>
      </c>
      <c r="O111" s="2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Городская логистика (4 з.е., 144 ч., 1/1, Д № 5911)_Мб-21оз_26.03.13_17:15</v>
      </c>
    </row>
    <row r="112" spans="1:15" ht="49.9" customHeight="1" x14ac:dyDescent="0.2">
      <c r="A112" s="3" t="s">
        <v>163</v>
      </c>
      <c r="B112" s="33" t="str">
        <f>_xlfn.CONCAT(Таблица1[[#This Row],[Преподаватель]],", ",Таблица1[[#This Row],[Кого добавляем в комиссию]])</f>
        <v>Зюрина О.А., КремневА.А., Климова В.В.</v>
      </c>
      <c r="C112" s="24" t="s">
        <v>164</v>
      </c>
      <c r="D112" s="27" t="s">
        <v>17</v>
      </c>
      <c r="E112" s="28" t="s">
        <v>69</v>
      </c>
      <c r="F112" s="26">
        <v>1</v>
      </c>
      <c r="G112" s="28">
        <v>46093</v>
      </c>
      <c r="H112" s="31">
        <v>9219</v>
      </c>
      <c r="I112" s="29">
        <v>0.64930555555555558</v>
      </c>
      <c r="J112" s="21" t="str">
        <f>_xlfn.CONCAT(Таблица1[[#This Row],[Группа]],"_",TEXT(Таблица1[[#This Row],[Дата]],"ГГ.ММ.ДД"),"_",TEXT(Таблица1[[#This Row],[Время]],"чч:мм"))</f>
        <v>Мб-51_26.03.12_15:35</v>
      </c>
      <c r="K112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112" s="21" t="s">
        <v>165</v>
      </c>
      <c r="M112" s="2" t="str">
        <f>IFERROR(IF(SEARCH("курс",Таблица1[[#This Row],[Форма контроля]])&gt;=1,),"Ошибка")</f>
        <v>Ошибка</v>
      </c>
      <c r="N112" s="2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Проектный практикум (2/8 з.е., 72/288 ч., 1/4, Д № 8912)Мб-51ошибка</v>
      </c>
      <c r="O112" s="2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Проектный практикум (2/8 з.е., 72/288 ч., 1/4, Д № 8912)_Мб-51_26.03.12_15:35</v>
      </c>
    </row>
    <row r="113" spans="1:18" ht="49.9" customHeight="1" x14ac:dyDescent="0.2">
      <c r="A113" s="3" t="s">
        <v>175</v>
      </c>
      <c r="B113" s="33" t="str">
        <f>_xlfn.CONCAT(Таблица1[[#This Row],[Преподаватель]],", ",Таблица1[[#This Row],[Кого добавляем в комиссию]])</f>
        <v>Иванчин С.Ю., Панченкова И.Л. Грузд А.А.</v>
      </c>
      <c r="C113" s="24" t="s">
        <v>176</v>
      </c>
      <c r="D113" s="27" t="s">
        <v>17</v>
      </c>
      <c r="E113" s="28" t="s">
        <v>38</v>
      </c>
      <c r="F113" s="26">
        <v>3</v>
      </c>
      <c r="G113" s="28">
        <v>46094</v>
      </c>
      <c r="H113" s="31">
        <v>9413</v>
      </c>
      <c r="I113" s="29">
        <v>0.50694444444444442</v>
      </c>
      <c r="J113" s="21" t="str">
        <f>_xlfn.CONCAT(Таблица1[[#This Row],[Группа]],"_",TEXT(Таблица1[[#This Row],[Дата]],"ГГ.ММ.ДД"),"_",TEXT(Таблица1[[#This Row],[Время]],"чч:мм"))</f>
        <v>ЭЖД-31_26.03.13_12:10</v>
      </c>
      <c r="K113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113" s="21" t="s">
        <v>177</v>
      </c>
      <c r="M113" s="2" t="str">
        <f>IFERROR(IF(SEARCH("курс",Таблица1[[#This Row],[Форма контроля]])&gt;=1,),"Ошибка")</f>
        <v>Ошибка</v>
      </c>
      <c r="N113" s="2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Математическое моделирование систем и процессов (2/6 з.е., 72/216 ч., 1/2, Д № 4789)ЭЖД-31ошибка</v>
      </c>
      <c r="O113" s="2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Математическое моделирование систем и процессов (2/6 з.е., 72/216 ч., 1/2, Д № 4789)_ЭЖД-31_26.03.13_12:10</v>
      </c>
    </row>
    <row r="114" spans="1:18" ht="49.9" customHeight="1" x14ac:dyDescent="0.2">
      <c r="A114" s="3" t="s">
        <v>175</v>
      </c>
      <c r="B114" s="33" t="str">
        <f>_xlfn.CONCAT(Таблица1[[#This Row],[Преподаватель]],", ",Таблица1[[#This Row],[Кого добавляем в комиссию]])</f>
        <v>Иванчин С.Ю., Панченкова И.Л. Грузд А.А.</v>
      </c>
      <c r="C114" s="24" t="s">
        <v>178</v>
      </c>
      <c r="D114" s="27" t="s">
        <v>17</v>
      </c>
      <c r="E114" s="28" t="s">
        <v>24</v>
      </c>
      <c r="F114" s="26">
        <v>1</v>
      </c>
      <c r="G114" s="28">
        <v>46094</v>
      </c>
      <c r="H114" s="31">
        <v>9413</v>
      </c>
      <c r="I114" s="29">
        <v>0.50694444444444442</v>
      </c>
      <c r="J114" s="21" t="str">
        <f>_xlfn.CONCAT(Таблица1[[#This Row],[Группа]],"_",TEXT(Таблица1[[#This Row],[Дата]],"ГГ.ММ.ДД"),"_",TEXT(Таблица1[[#This Row],[Время]],"чч:мм"))</f>
        <v>ЭЖД-44у_26.03.13_12:10</v>
      </c>
      <c r="K114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114" s="21" t="s">
        <v>177</v>
      </c>
      <c r="M114" s="2" t="str">
        <f>IFERROR(IF(SEARCH("курс",Таблица1[[#This Row],[Форма контроля]])&gt;=1,),"Ошибка")</f>
        <v>Ошибка</v>
      </c>
      <c r="N114" s="2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Математическое моделирование систем и процессов (2/6 з.е., 72/216 ч., 1/2, Д № 8591)ЭЖД-44уошибка</v>
      </c>
      <c r="O114" s="2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Математическое моделирование систем и процессов (2/6 з.е., 72/216 ч., 1/2, Д № 8591)_ЭЖД-44у_26.03.13_12:10</v>
      </c>
    </row>
    <row r="115" spans="1:18" ht="49.9" customHeight="1" x14ac:dyDescent="0.2">
      <c r="A115" s="3" t="s">
        <v>175</v>
      </c>
      <c r="B115" s="33" t="str">
        <f>_xlfn.CONCAT(Таблица1[[#This Row],[Преподаватель]],", ",Таблица1[[#This Row],[Кого добавляем в комиссию]])</f>
        <v>Иванчин С.Ю., Панченкова И.Л. Грузд А.А.</v>
      </c>
      <c r="C115" s="24" t="s">
        <v>178</v>
      </c>
      <c r="D115" s="27" t="s">
        <v>17</v>
      </c>
      <c r="E115" s="28" t="s">
        <v>76</v>
      </c>
      <c r="F115" s="26">
        <v>1</v>
      </c>
      <c r="G115" s="28">
        <v>46094</v>
      </c>
      <c r="H115" s="31">
        <v>9413</v>
      </c>
      <c r="I115" s="29">
        <v>0.50694444444444442</v>
      </c>
      <c r="J115" s="21" t="str">
        <f>_xlfn.CONCAT(Таблица1[[#This Row],[Группа]],"_",TEXT(Таблица1[[#This Row],[Дата]],"ГГ.ММ.ДД"),"_",TEXT(Таблица1[[#This Row],[Время]],"чч:мм"))</f>
        <v>ЭЖД-45у_26.03.13_12:10</v>
      </c>
      <c r="K115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115" s="21" t="s">
        <v>177</v>
      </c>
      <c r="M115" s="2" t="str">
        <f>IFERROR(IF(SEARCH("курс",Таблица1[[#This Row],[Форма контроля]])&gt;=1,),"Ошибка")</f>
        <v>Ошибка</v>
      </c>
      <c r="N115" s="2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Математическое моделирование систем и процессов (2/6 з.е., 72/216 ч., 1/2, Д № 8591)ЭЖД-45уошибка</v>
      </c>
      <c r="O115" s="2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Математическое моделирование систем и процессов (2/6 з.е., 72/216 ч., 1/2, Д № 8591)_ЭЖД-45у_26.03.13_12:10</v>
      </c>
    </row>
    <row r="116" spans="1:18" ht="49.9" customHeight="1" x14ac:dyDescent="0.2">
      <c r="A116" s="7" t="s">
        <v>175</v>
      </c>
      <c r="B116" s="33" t="str">
        <f>_xlfn.CONCAT(Таблица1[[#This Row],[Преподаватель]],", ",Таблица1[[#This Row],[Кого добавляем в комиссию]])</f>
        <v>Иванчин С.Ю., Бондаренко О.А.  Панченкова И.Л.</v>
      </c>
      <c r="C116" s="24" t="s">
        <v>179</v>
      </c>
      <c r="D116" s="27" t="s">
        <v>75</v>
      </c>
      <c r="E116" s="28" t="s">
        <v>180</v>
      </c>
      <c r="F116" s="26">
        <v>1</v>
      </c>
      <c r="G116" s="28">
        <v>46094</v>
      </c>
      <c r="H116" s="31">
        <v>9413</v>
      </c>
      <c r="I116" s="29">
        <v>0.50694444444444442</v>
      </c>
      <c r="J116" s="21" t="str">
        <f>_xlfn.CONCAT(Таблица1[[#This Row],[Группа]],"_",TEXT(Таблица1[[#This Row],[Дата]],"ГГ.ММ.ДД"),"_",TEXT(Таблица1[[#This Row],[Время]],"чч:мм"))</f>
        <v>ЭЖД-22_26.03.13_12:10</v>
      </c>
      <c r="K116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116" s="21" t="s">
        <v>181</v>
      </c>
      <c r="M116" s="2">
        <f>IFERROR(IF(SEARCH("курс",Таблица1[[#This Row],[Форма контроля]])&gt;=1,),"Ошибка")</f>
        <v>0</v>
      </c>
      <c r="N116" s="2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Управление эксплуатационной работой (4/22 з.е., 144/792 ч., 3/5, Д № 6876)ЭЖД-22</v>
      </c>
      <c r="O116" s="2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Управление эксплуатационной работой (4/22 з.е., 144/792 ч., 3/5, Д № 6876)_ЭЖД-22_26.03.13_12:10</v>
      </c>
      <c r="R116" s="8">
        <v>46091</v>
      </c>
    </row>
    <row r="117" spans="1:18" ht="49.9" customHeight="1" x14ac:dyDescent="0.2">
      <c r="A117" s="9" t="s">
        <v>175</v>
      </c>
      <c r="B117" s="33" t="str">
        <f>_xlfn.CONCAT(Таблица1[[#This Row],[Преподаватель]],", ",Таблица1[[#This Row],[Кого добавляем в комиссию]])</f>
        <v>Иванчин С.Ю., Бондаренко О.А.  Панченкова И.Л.</v>
      </c>
      <c r="C117" s="24" t="s">
        <v>179</v>
      </c>
      <c r="D117" s="27" t="s">
        <v>75</v>
      </c>
      <c r="E117" s="28" t="s">
        <v>97</v>
      </c>
      <c r="F117" s="26">
        <v>6</v>
      </c>
      <c r="G117" s="28">
        <v>46094</v>
      </c>
      <c r="H117" s="31">
        <v>9413</v>
      </c>
      <c r="I117" s="29">
        <v>0.50694444444444442</v>
      </c>
      <c r="J117" s="21" t="str">
        <f>_xlfn.CONCAT(Таблица1[[#This Row],[Группа]],"_",TEXT(Таблица1[[#This Row],[Дата]],"ГГ.ММ.ДД"),"_",TEXT(Таблица1[[#This Row],[Время]],"чч:мм"))</f>
        <v>ЭЖД-23_26.03.13_12:10</v>
      </c>
      <c r="K117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117" s="21" t="s">
        <v>181</v>
      </c>
      <c r="M117" s="2">
        <f>IFERROR(IF(SEARCH("курс",Таблица1[[#This Row],[Форма контроля]])&gt;=1,),"Ошибка")</f>
        <v>0</v>
      </c>
      <c r="N117" s="2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Управление эксплуатационной работой (4/22 з.е., 144/792 ч., 3/5, Д № 6876)ЭЖД-23</v>
      </c>
      <c r="O117" s="2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Управление эксплуатационной работой (4/22 з.е., 144/792 ч., 3/5, Д № 6876)_ЭЖД-23_26.03.13_12:10</v>
      </c>
      <c r="R117" s="8">
        <v>46092</v>
      </c>
    </row>
    <row r="118" spans="1:18" ht="49.9" customHeight="1" x14ac:dyDescent="0.2">
      <c r="A118" s="3" t="s">
        <v>182</v>
      </c>
      <c r="B118" s="33" t="str">
        <f>_xlfn.CONCAT(Таблица1[[#This Row],[Преподаватель]],", ",Таблица1[[#This Row],[Кого добавляем в комиссию]])</f>
        <v>Иванчина О.В., Кремнёв А.А., Тарасова О.В.</v>
      </c>
      <c r="C118" s="24" t="s">
        <v>183</v>
      </c>
      <c r="D118" s="27" t="s">
        <v>23</v>
      </c>
      <c r="E118" s="28" t="s">
        <v>108</v>
      </c>
      <c r="F118" s="26">
        <v>2</v>
      </c>
      <c r="G118" s="28">
        <v>46093</v>
      </c>
      <c r="H118" s="31">
        <v>9317</v>
      </c>
      <c r="I118" s="29">
        <v>0.50694444444444442</v>
      </c>
      <c r="J118" s="21" t="str">
        <f>_xlfn.CONCAT(Таблица1[[#This Row],[Группа]],"_",TEXT(Таблица1[[#This Row],[Дата]],"ГГ.ММ.ДД"),"_",TEXT(Таблица1[[#This Row],[Время]],"чч:мм"))</f>
        <v>ЭЖД-55у_26.03.12_12:10</v>
      </c>
      <c r="K118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118" s="21" t="s">
        <v>184</v>
      </c>
      <c r="M118" s="2" t="str">
        <f>IFERROR(IF(SEARCH("курс",Таблица1[[#This Row],[Форма контроля]])&gt;=1,),"Ошибка")</f>
        <v>Ошибка</v>
      </c>
      <c r="N118" s="2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Управление персоналом (3 з.е., 108 ч., 1/1, Д № 7414)ЭЖД-55уошибка</v>
      </c>
      <c r="O118" s="2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Управление персоналом (3 з.е., 108 ч., 1/1, Д № 7414)_ЭЖД-55у_26.03.12_12:10</v>
      </c>
      <c r="R118" s="8">
        <v>46093</v>
      </c>
    </row>
    <row r="119" spans="1:18" ht="49.9" customHeight="1" x14ac:dyDescent="0.2">
      <c r="A119" s="3" t="s">
        <v>182</v>
      </c>
      <c r="B119" s="33" t="str">
        <f>_xlfn.CONCAT(Таблица1[[#This Row],[Преподаватель]],", ",Таблица1[[#This Row],[Кого добавляем в комиссию]])</f>
        <v>Иванчина О.В., Кремнёв А.А., Тарасова О.В.</v>
      </c>
      <c r="C119" s="24" t="s">
        <v>183</v>
      </c>
      <c r="D119" s="27" t="s">
        <v>23</v>
      </c>
      <c r="E119" s="28" t="s">
        <v>112</v>
      </c>
      <c r="F119" s="26">
        <v>2</v>
      </c>
      <c r="G119" s="28">
        <v>46094</v>
      </c>
      <c r="H119" s="31">
        <v>9317</v>
      </c>
      <c r="I119" s="29">
        <v>0.50694444444444442</v>
      </c>
      <c r="J119" s="21" t="str">
        <f>_xlfn.CONCAT(Таблица1[[#This Row],[Группа]],"_",TEXT(Таблица1[[#This Row],[Дата]],"ГГ.ММ.ДД"),"_",TEXT(Таблица1[[#This Row],[Время]],"чч:мм"))</f>
        <v xml:space="preserve"> ЭЖД-57у_26.03.13_12:10</v>
      </c>
      <c r="K119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119" s="21" t="s">
        <v>184</v>
      </c>
      <c r="M119" s="2" t="str">
        <f>IFERROR(IF(SEARCH("курс",Таблица1[[#This Row],[Форма контроля]])&gt;=1,),"Ошибка")</f>
        <v>Ошибка</v>
      </c>
      <c r="N119" s="2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Управление персоналом (3 з.е., 108 ч., 1/1, Д № 7414) ЭЖД-57уошибка</v>
      </c>
      <c r="O119" s="2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Управление персоналом (3 з.е., 108 ч., 1/1, Д № 7414)_ ЭЖД-57у_26.03.13_12:10</v>
      </c>
      <c r="R119" s="8">
        <v>46094</v>
      </c>
    </row>
    <row r="120" spans="1:18" ht="49.9" customHeight="1" x14ac:dyDescent="0.2">
      <c r="A120" s="3" t="s">
        <v>185</v>
      </c>
      <c r="B120" s="33" t="str">
        <f>_xlfn.CONCAT(Таблица1[[#This Row],[Преподаватель]],", ",Таблица1[[#This Row],[Кого добавляем в комиссию]])</f>
        <v xml:space="preserve">Игошкин А.Н., Михайлова О.Н., Мостовая Н.В., Игошкин А.Н., Михайлова О.Н., Сафиуллин К.Х., </v>
      </c>
      <c r="C120" s="24" t="s">
        <v>134</v>
      </c>
      <c r="D120" s="27" t="s">
        <v>17</v>
      </c>
      <c r="E120" s="28" t="s">
        <v>18</v>
      </c>
      <c r="F120" s="26">
        <v>8</v>
      </c>
      <c r="G120" s="28">
        <v>46095</v>
      </c>
      <c r="H120" s="31">
        <v>5209</v>
      </c>
      <c r="I120" s="29">
        <v>0.42708333333333331</v>
      </c>
      <c r="J120" s="21" t="str">
        <f>_xlfn.CONCAT(Таблица1[[#This Row],[Группа]],"_",TEXT(Таблица1[[#This Row],[Дата]],"ГГ.ММ.ДД"),"_",TEXT(Таблица1[[#This Row],[Время]],"чч:мм"))</f>
        <v>ЭЖД-51_26.03.14_10:15</v>
      </c>
      <c r="K120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120" s="21" t="s">
        <v>186</v>
      </c>
      <c r="M120" s="2" t="str">
        <f>IFERROR(IF(SEARCH("курс",Таблица1[[#This Row],[Форма контроля]])&gt;=1,),"Ошибка")</f>
        <v>Ошибка</v>
      </c>
      <c r="N120" s="2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Физическая культура и спорт (1/2 з.е., 36/72 ч., 1/2, Д № 7393)ЭЖД-51ошибка</v>
      </c>
      <c r="O120" s="2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Физическая культура и спорт (1/2 з.е., 36/72 ч., 1/2, Д № 7393)_ЭЖД-51_26.03.14_10:15</v>
      </c>
      <c r="R120" s="8">
        <v>46095</v>
      </c>
    </row>
    <row r="121" spans="1:18" ht="49.9" customHeight="1" x14ac:dyDescent="0.2">
      <c r="A121" s="3" t="s">
        <v>187</v>
      </c>
      <c r="B121" s="33" t="str">
        <f>_xlfn.CONCAT(Таблица1[[#This Row],[Преподаватель]],", ",Таблица1[[#This Row],[Кого добавляем в комиссию]])</f>
        <v xml:space="preserve">Игошкин А.Н., Михайлова О.Н., Сафиуллин К.Х., Игошкин А.Н., Михайлова О.Н., Сафиуллин К.Х., </v>
      </c>
      <c r="C121" s="24" t="s">
        <v>133</v>
      </c>
      <c r="D121" s="27" t="s">
        <v>17</v>
      </c>
      <c r="E121" s="28" t="s">
        <v>18</v>
      </c>
      <c r="F121" s="26">
        <v>7</v>
      </c>
      <c r="G121" s="28">
        <v>46095</v>
      </c>
      <c r="H121" s="31">
        <v>5209</v>
      </c>
      <c r="I121" s="29">
        <v>0.50694444444444442</v>
      </c>
      <c r="J121" s="21" t="str">
        <f>_xlfn.CONCAT(Таблица1[[#This Row],[Группа]],"_",TEXT(Таблица1[[#This Row],[Дата]],"ГГ.ММ.ДД"),"_",TEXT(Таблица1[[#This Row],[Время]],"чч:мм"))</f>
        <v>ЭЖД-51_26.03.14_12:10</v>
      </c>
      <c r="K121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121" s="20" t="s">
        <v>186</v>
      </c>
      <c r="M121" s="2" t="str">
        <f>IFERROR(IF(SEARCH("курс",Таблица1[[#This Row],[Форма контроля]])&gt;=1,),"Ошибка")</f>
        <v>Ошибка</v>
      </c>
      <c r="N121" s="2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Элективные курсы по физической культуре и спорту (36/328 ч., 1/6, Д № 7444)ЭЖД-51ошибка</v>
      </c>
      <c r="O121" s="2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Элективные курсы по физической культуре и спорту (36/328 ч., 1/6, Д № 7444)_ЭЖД-51_26.03.14_12:10</v>
      </c>
      <c r="R121" s="8">
        <v>46097</v>
      </c>
    </row>
    <row r="122" spans="1:18" ht="49.9" customHeight="1" x14ac:dyDescent="0.2">
      <c r="A122" s="3" t="s">
        <v>188</v>
      </c>
      <c r="B122" s="33" t="str">
        <f>_xlfn.CONCAT(Таблица1[[#This Row],[Преподаватель]],", ",Таблица1[[#This Row],[Кого добавляем в комиссию]])</f>
        <v>Кабанова Е.В., Кузьмина А.П, Денисов Д.В.</v>
      </c>
      <c r="C122" s="24" t="s">
        <v>189</v>
      </c>
      <c r="D122" s="27" t="s">
        <v>28</v>
      </c>
      <c r="E122" s="28" t="s">
        <v>81</v>
      </c>
      <c r="F122" s="26">
        <v>1</v>
      </c>
      <c r="G122" s="28">
        <v>46100</v>
      </c>
      <c r="H122" s="31">
        <v>9305</v>
      </c>
      <c r="I122" s="29">
        <v>0.64930555555555558</v>
      </c>
      <c r="J122" s="21" t="str">
        <f>_xlfn.CONCAT(Таблица1[[#This Row],[Группа]],"_",TEXT(Таблица1[[#This Row],[Дата]],"ГГ.ММ.ДД"),"_",TEXT(Таблица1[[#This Row],[Время]],"чч:мм"))</f>
        <v>ЭЖД-42_26.03.19_15:35</v>
      </c>
      <c r="K122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122" s="21" t="s">
        <v>190</v>
      </c>
      <c r="M122" s="2" t="str">
        <f>IFERROR(IF(SEARCH("курс",Таблица1[[#This Row],[Форма контроля]])&gt;=1,),"Ошибка")</f>
        <v>Ошибка</v>
      </c>
      <c r="N122" s="2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Иностранный язык (3/8 з.е., 108/288 ч., 3/3, Д № 7456)ЭЖД-42ошибка</v>
      </c>
      <c r="O122" s="2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Иностранный язык (3/8 з.е., 108/288 ч., 3/3, Д № 7456)_ЭЖД-42_26.03.19_15:35</v>
      </c>
      <c r="R122" s="8">
        <v>46098</v>
      </c>
    </row>
    <row r="123" spans="1:18" ht="49.9" customHeight="1" x14ac:dyDescent="0.2">
      <c r="A123" s="3" t="s">
        <v>191</v>
      </c>
      <c r="B123" s="33" t="str">
        <f>_xlfn.CONCAT(Таблица1[[#This Row],[Преподаватель]],", ",Таблица1[[#This Row],[Кого добавляем в комиссию]])</f>
        <v>Кабанова Е.В., Кузьмина А.П., Денисов Д.В.</v>
      </c>
      <c r="C123" s="24" t="s">
        <v>189</v>
      </c>
      <c r="D123" s="27" t="s">
        <v>28</v>
      </c>
      <c r="E123" s="28" t="s">
        <v>33</v>
      </c>
      <c r="F123" s="26">
        <v>5</v>
      </c>
      <c r="G123" s="28">
        <v>46100</v>
      </c>
      <c r="H123" s="31">
        <v>9305</v>
      </c>
      <c r="I123" s="29">
        <v>0.64930555555555558</v>
      </c>
      <c r="J123" s="21" t="str">
        <f>_xlfn.CONCAT(Таблица1[[#This Row],[Группа]],"_",TEXT(Таблица1[[#This Row],[Дата]],"ГГ.ММ.ДД"),"_",TEXT(Таблица1[[#This Row],[Время]],"чч:мм"))</f>
        <v>ЭЖД-41_26.03.19_15:35</v>
      </c>
      <c r="K123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123" s="21" t="s">
        <v>44</v>
      </c>
      <c r="M123" s="2" t="str">
        <f>IFERROR(IF(SEARCH("курс",Таблица1[[#This Row],[Форма контроля]])&gt;=1,),"Ошибка")</f>
        <v>Ошибка</v>
      </c>
      <c r="N123" s="2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Иностранный язык (3/8 з.е., 108/288 ч., 3/3, Д № 7456)ЭЖД-41ошибка</v>
      </c>
      <c r="O123" s="2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Иностранный язык (3/8 з.е., 108/288 ч., 3/3, Д № 7456)_ЭЖД-41_26.03.19_15:35</v>
      </c>
      <c r="R123" s="8">
        <v>46099</v>
      </c>
    </row>
    <row r="124" spans="1:18" ht="49.9" customHeight="1" x14ac:dyDescent="0.2">
      <c r="A124" s="3" t="s">
        <v>191</v>
      </c>
      <c r="B124" s="33" t="str">
        <f>_xlfn.CONCAT(Таблица1[[#This Row],[Преподаватель]],", ",Таблица1[[#This Row],[Кого добавляем в комиссию]])</f>
        <v>Кабанова Е.В., Кузьмина А.П., Денисов Д.В.</v>
      </c>
      <c r="C124" s="24" t="s">
        <v>189</v>
      </c>
      <c r="D124" s="27" t="s">
        <v>28</v>
      </c>
      <c r="E124" s="28" t="s">
        <v>35</v>
      </c>
      <c r="F124" s="26">
        <v>3</v>
      </c>
      <c r="G124" s="28">
        <v>46100</v>
      </c>
      <c r="H124" s="31">
        <v>9305</v>
      </c>
      <c r="I124" s="29">
        <v>0.64930555555555558</v>
      </c>
      <c r="J124" s="21" t="str">
        <f>_xlfn.CONCAT(Таблица1[[#This Row],[Группа]],"_",TEXT(Таблица1[[#This Row],[Дата]],"ГГ.ММ.ДД"),"_",TEXT(Таблица1[[#This Row],[Время]],"чч:мм"))</f>
        <v>ЭЖД-43_26.03.19_15:35</v>
      </c>
      <c r="K124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124" s="21" t="s">
        <v>44</v>
      </c>
      <c r="M124" s="2" t="str">
        <f>IFERROR(IF(SEARCH("курс",Таблица1[[#This Row],[Форма контроля]])&gt;=1,),"Ошибка")</f>
        <v>Ошибка</v>
      </c>
      <c r="N124" s="2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Иностранный язык (3/8 з.е., 108/288 ч., 3/3, Д № 7456)ЭЖД-43ошибка</v>
      </c>
      <c r="O124" s="2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Иностранный язык (3/8 з.е., 108/288 ч., 3/3, Д № 7456)_ЭЖД-43_26.03.19_15:35</v>
      </c>
      <c r="R124" s="8">
        <v>46100</v>
      </c>
    </row>
    <row r="125" spans="1:18" ht="49.9" customHeight="1" x14ac:dyDescent="0.2">
      <c r="A125" s="3" t="s">
        <v>191</v>
      </c>
      <c r="B125" s="33" t="str">
        <f>_xlfn.CONCAT(Таблица1[[#This Row],[Преподаватель]],", ",Таблица1[[#This Row],[Кого добавляем в комиссию]])</f>
        <v>Кабанова Е.В., Кузьмина А.П., Денисов Д.В.</v>
      </c>
      <c r="C125" s="24" t="s">
        <v>192</v>
      </c>
      <c r="D125" s="27" t="s">
        <v>17</v>
      </c>
      <c r="E125" s="28" t="s">
        <v>18</v>
      </c>
      <c r="F125" s="26">
        <v>5</v>
      </c>
      <c r="G125" s="28">
        <v>46100</v>
      </c>
      <c r="H125" s="31">
        <v>9305</v>
      </c>
      <c r="I125" s="29">
        <v>0.64930555555555558</v>
      </c>
      <c r="J125" s="21" t="str">
        <f>_xlfn.CONCAT(Таблица1[[#This Row],[Группа]],"_",TEXT(Таблица1[[#This Row],[Дата]],"ГГ.ММ.ДД"),"_",TEXT(Таблица1[[#This Row],[Время]],"чч:мм"))</f>
        <v>ЭЖД-51_26.03.19_15:35</v>
      </c>
      <c r="K125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125" s="21" t="s">
        <v>44</v>
      </c>
      <c r="M125" s="2" t="str">
        <f>IFERROR(IF(SEARCH("курс",Таблица1[[#This Row],[Форма контроля]])&gt;=1,),"Ошибка")</f>
        <v>Ошибка</v>
      </c>
      <c r="N125" s="2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Иностранный язык (2/8 з.е., 72/288 ч., 1/3, Д № 7456)ЭЖД-51ошибка</v>
      </c>
      <c r="O125" s="2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Иностранный язык (2/8 з.е., 72/288 ч., 1/3, Д № 7456)_ЭЖД-51_26.03.19_15:35</v>
      </c>
      <c r="R125" s="8">
        <v>46101</v>
      </c>
    </row>
    <row r="126" spans="1:18" ht="49.9" customHeight="1" x14ac:dyDescent="0.2">
      <c r="A126" s="3" t="s">
        <v>191</v>
      </c>
      <c r="B126" s="33" t="str">
        <f>_xlfn.CONCAT(Таблица1[[#This Row],[Преподаватель]],", ",Таблица1[[#This Row],[Кого добавляем в комиссию]])</f>
        <v>Кабанова Е.В., Кузьмина А.П., Денисов Д.В.</v>
      </c>
      <c r="C126" s="24" t="s">
        <v>192</v>
      </c>
      <c r="D126" s="27" t="s">
        <v>17</v>
      </c>
      <c r="E126" s="28" t="s">
        <v>106</v>
      </c>
      <c r="F126" s="26">
        <v>7</v>
      </c>
      <c r="G126" s="28">
        <v>46100</v>
      </c>
      <c r="H126" s="31">
        <v>9305</v>
      </c>
      <c r="I126" s="29">
        <v>0.64930555555555558</v>
      </c>
      <c r="J126" s="21" t="str">
        <f>_xlfn.CONCAT(Таблица1[[#This Row],[Группа]],"_",TEXT(Таблица1[[#This Row],[Дата]],"ГГ.ММ.ДД"),"_",TEXT(Таблица1[[#This Row],[Время]],"чч:мм"))</f>
        <v>ЭЖД-53_26.03.19_15:35</v>
      </c>
      <c r="K126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126" s="21" t="s">
        <v>44</v>
      </c>
      <c r="M126" s="2" t="str">
        <f>IFERROR(IF(SEARCH("курс",Таблица1[[#This Row],[Форма контроля]])&gt;=1,),"Ошибка")</f>
        <v>Ошибка</v>
      </c>
      <c r="N126" s="2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Иностранный язык (2/8 з.е., 72/288 ч., 1/3, Д № 7456)ЭЖД-53ошибка</v>
      </c>
      <c r="O126" s="2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Иностранный язык (2/8 з.е., 72/288 ч., 1/3, Д № 7456)_ЭЖД-53_26.03.19_15:35</v>
      </c>
      <c r="R126" s="8">
        <v>46102</v>
      </c>
    </row>
    <row r="127" spans="1:18" s="2" customFormat="1" ht="49.9" customHeight="1" x14ac:dyDescent="0.2">
      <c r="A127" s="3" t="s">
        <v>191</v>
      </c>
      <c r="B127" s="33" t="str">
        <f>_xlfn.CONCAT(Таблица1[[#This Row],[Преподаватель]],", ",Таблица1[[#This Row],[Кого добавляем в комиссию]])</f>
        <v>Кабанова Е.В., Кузьмина А.П., Денисов Д.В.</v>
      </c>
      <c r="C127" s="24" t="s">
        <v>192</v>
      </c>
      <c r="D127" s="27" t="s">
        <v>17</v>
      </c>
      <c r="E127" s="28" t="s">
        <v>104</v>
      </c>
      <c r="F127" s="26">
        <v>1</v>
      </c>
      <c r="G127" s="28">
        <v>46100</v>
      </c>
      <c r="H127" s="31">
        <v>9305</v>
      </c>
      <c r="I127" s="29">
        <v>0.64930555555555558</v>
      </c>
      <c r="J127" s="21" t="str">
        <f>_xlfn.CONCAT(Таблица1[[#This Row],[Группа]],"_",TEXT(Таблица1[[#This Row],[Дата]],"ГГ.ММ.ДД"),"_",TEXT(Таблица1[[#This Row],[Время]],"чч:мм"))</f>
        <v>ЭЖД-52_26.03.19_15:35</v>
      </c>
      <c r="K127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127" s="21" t="s">
        <v>44</v>
      </c>
      <c r="M127" s="2" t="str">
        <f>IFERROR(IF(SEARCH("курс",Таблица1[[#This Row],[Форма контроля]])&gt;=1,),"Ошибка")</f>
        <v>Ошибка</v>
      </c>
      <c r="N127" s="2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Иностранный язык (2/8 з.е., 72/288 ч., 1/3, Д № 7456)ЭЖД-52ошибка</v>
      </c>
      <c r="O127" s="2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Иностранный язык (2/8 з.е., 72/288 ч., 1/3, Д № 7456)_ЭЖД-52_26.03.19_15:35</v>
      </c>
      <c r="R127" s="8">
        <v>46104</v>
      </c>
    </row>
    <row r="128" spans="1:18" ht="49.9" customHeight="1" x14ac:dyDescent="0.2">
      <c r="A128" s="3" t="s">
        <v>193</v>
      </c>
      <c r="B128" s="33" t="str">
        <f>_xlfn.CONCAT(Таблица1[[#This Row],[Преподаватель]],", ",Таблица1[[#This Row],[Кого добавляем в комиссию]])</f>
        <v>Кадыров Т.Р., Атапин В.В., Галлямов Д.И.</v>
      </c>
      <c r="C128" s="24" t="s">
        <v>194</v>
      </c>
      <c r="D128" s="27" t="s">
        <v>23</v>
      </c>
      <c r="E128" s="28" t="s">
        <v>33</v>
      </c>
      <c r="F128" s="26">
        <v>3</v>
      </c>
      <c r="G128" s="28">
        <v>46091</v>
      </c>
      <c r="H128" s="31">
        <v>7105</v>
      </c>
      <c r="I128" s="29">
        <v>0.42708333333333331</v>
      </c>
      <c r="J128" s="21" t="str">
        <f>_xlfn.CONCAT(Таблица1[[#This Row],[Группа]],"_",TEXT(Таблица1[[#This Row],[Дата]],"ГГ.ММ.ДД"),"_",TEXT(Таблица1[[#This Row],[Время]],"чч:мм"))</f>
        <v>ЭЖД-41_26.03.10_10:15</v>
      </c>
      <c r="K128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128" s="21" t="s">
        <v>195</v>
      </c>
      <c r="M128" s="2" t="str">
        <f>IFERROR(IF(SEARCH("курс",Таблица1[[#This Row],[Форма контроля]])&gt;=1,),"Ошибка")</f>
        <v>Ошибка</v>
      </c>
      <c r="N128" s="2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Основы геодезии (3 з.е., 108 ч., 1/1, Д № 8090)ЭЖД-41ошибка</v>
      </c>
      <c r="O128" s="2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Основы геодезии (3 з.е., 108 ч., 1/1, Д № 8090)_ЭЖД-41_26.03.10_10:15</v>
      </c>
      <c r="R128" s="8">
        <v>46105</v>
      </c>
    </row>
    <row r="129" spans="1:18" ht="49.9" customHeight="1" x14ac:dyDescent="0.2">
      <c r="A129" s="3" t="s">
        <v>196</v>
      </c>
      <c r="B129" s="33" t="str">
        <f>_xlfn.CONCAT(Таблица1[[#This Row],[Преподаватель]],", ",Таблица1[[#This Row],[Кого добавляем в комиссию]])</f>
        <v>Карышев М.Ю., Кремнев А.А., Герасимова Е.А.</v>
      </c>
      <c r="C129" s="24" t="s">
        <v>197</v>
      </c>
      <c r="D129" s="27" t="s">
        <v>17</v>
      </c>
      <c r="E129" s="28" t="s">
        <v>168</v>
      </c>
      <c r="F129" s="26">
        <v>1</v>
      </c>
      <c r="G129" s="28">
        <v>46091</v>
      </c>
      <c r="H129" s="31">
        <v>9208</v>
      </c>
      <c r="I129" s="29">
        <v>0.50694444444444442</v>
      </c>
      <c r="J129" s="21" t="str">
        <f>_xlfn.CONCAT(Таблица1[[#This Row],[Группа]],"_",TEXT(Таблица1[[#This Row],[Дата]],"ГГ.ММ.ДД"),"_",TEXT(Таблица1[[#This Row],[Время]],"чч:мм"))</f>
        <v>УПб-41_26.03.10_12:10</v>
      </c>
      <c r="K129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129" s="21" t="s">
        <v>198</v>
      </c>
      <c r="M129" s="2" t="str">
        <f>IFERROR(IF(SEARCH("курс",Таблица1[[#This Row],[Форма контроля]])&gt;=1,),"Ошибка")</f>
        <v>Ошибка</v>
      </c>
      <c r="N129" s="2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Статистика (3/7 з.е., 108/252 ч., 1/2, Д № 9026)УПб-41ошибка</v>
      </c>
      <c r="O129" s="2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Статистика (3/7 з.е., 108/252 ч., 1/2, Д № 9026)_УПб-41_26.03.10_12:10</v>
      </c>
      <c r="R129" s="8"/>
    </row>
    <row r="130" spans="1:18" ht="49.9" customHeight="1" x14ac:dyDescent="0.2">
      <c r="A130" s="3" t="s">
        <v>196</v>
      </c>
      <c r="B130" s="33" t="str">
        <f>_xlfn.CONCAT(Таблица1[[#This Row],[Преподаватель]],", ",Таблица1[[#This Row],[Кого добавляем в комиссию]])</f>
        <v>Карышев М.Ю., Кремнев А.А., Герасимова Е.А.</v>
      </c>
      <c r="C130" s="24" t="s">
        <v>199</v>
      </c>
      <c r="D130" s="27" t="s">
        <v>17</v>
      </c>
      <c r="E130" s="28" t="s">
        <v>42</v>
      </c>
      <c r="F130" s="26">
        <v>3</v>
      </c>
      <c r="G130" s="28">
        <v>46091</v>
      </c>
      <c r="H130" s="31" t="s">
        <v>59</v>
      </c>
      <c r="I130" s="29">
        <v>0.71875</v>
      </c>
      <c r="J130" s="21" t="str">
        <f>_xlfn.CONCAT(Таблица1[[#This Row],[Группа]],"_",TEXT(Таблица1[[#This Row],[Дата]],"ГГ.ММ.ДД"),"_",TEXT(Таблица1[[#This Row],[Время]],"чч:мм"))</f>
        <v>ЭМУб-41оз_26.03.10_17:15</v>
      </c>
      <c r="K130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130" s="21" t="s">
        <v>198</v>
      </c>
      <c r="M130" s="2" t="str">
        <f>IFERROR(IF(SEARCH("курс",Таблица1[[#This Row],[Форма контроля]])&gt;=1,),"Ошибка")</f>
        <v>Ошибка</v>
      </c>
      <c r="N130" s="2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Статистика (3/7 з.е., 108/252 ч., 1/2, Д № 8970)ЭМУб-41озошибка</v>
      </c>
      <c r="O130" s="2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Статистика (3/7 з.е., 108/252 ч., 1/2, Д № 8970)_ЭМУб-41оз_26.03.10_17:15</v>
      </c>
    </row>
    <row r="131" spans="1:18" ht="49.9" customHeight="1" x14ac:dyDescent="0.2">
      <c r="A131" s="3" t="s">
        <v>196</v>
      </c>
      <c r="B131" s="33" t="str">
        <f>_xlfn.CONCAT(Таблица1[[#This Row],[Преподаватель]],", ",Таблица1[[#This Row],[Кого добавляем в комиссию]])</f>
        <v>Карышев М.Ю., Кремнев А.А., Герасимова Е.А.</v>
      </c>
      <c r="C131" s="24" t="s">
        <v>197</v>
      </c>
      <c r="D131" s="27" t="s">
        <v>17</v>
      </c>
      <c r="E131" s="28" t="s">
        <v>29</v>
      </c>
      <c r="F131" s="26">
        <v>1</v>
      </c>
      <c r="G131" s="28">
        <v>46091</v>
      </c>
      <c r="H131" s="31">
        <v>9208</v>
      </c>
      <c r="I131" s="29">
        <v>0.57986111111111116</v>
      </c>
      <c r="J131" s="21" t="str">
        <f>_xlfn.CONCAT(Таблица1[[#This Row],[Группа]],"_",TEXT(Таблица1[[#This Row],[Дата]],"ГГ.ММ.ДД"),"_",TEXT(Таблица1[[#This Row],[Время]],"чч:мм"))</f>
        <v>ЭМб-41_26.03.10_13:55</v>
      </c>
      <c r="K131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131" s="21" t="s">
        <v>198</v>
      </c>
      <c r="M131" s="2" t="str">
        <f>IFERROR(IF(SEARCH("курс",Таблица1[[#This Row],[Форма контроля]])&gt;=1,),"Ошибка")</f>
        <v>Ошибка</v>
      </c>
      <c r="N131" s="2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Статистика (3/7 з.е., 108/252 ч., 1/2, Д № 9026)ЭМб-41ошибка</v>
      </c>
      <c r="O131" s="2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Статистика (3/7 з.е., 108/252 ч., 1/2, Д № 9026)_ЭМб-41_26.03.10_13:55</v>
      </c>
    </row>
    <row r="132" spans="1:18" ht="49.9" customHeight="1" x14ac:dyDescent="0.2">
      <c r="A132" s="3" t="s">
        <v>200</v>
      </c>
      <c r="B132" s="33" t="str">
        <f>_xlfn.CONCAT(Таблица1[[#This Row],[Преподаватель]],", ",Таблица1[[#This Row],[Кого добавляем в комиссию]])</f>
        <v>Катькова В.В., Соловьева С.В., Панченкова И.Л.</v>
      </c>
      <c r="C132" s="24" t="s">
        <v>201</v>
      </c>
      <c r="D132" s="27" t="s">
        <v>17</v>
      </c>
      <c r="E132" s="28" t="s">
        <v>70</v>
      </c>
      <c r="F132" s="26">
        <v>4</v>
      </c>
      <c r="G132" s="28">
        <v>46092</v>
      </c>
      <c r="H132" s="31">
        <v>9108</v>
      </c>
      <c r="I132" s="29">
        <v>0.57986111111111116</v>
      </c>
      <c r="J132" s="21" t="str">
        <f>_xlfn.CONCAT(Таблица1[[#This Row],[Группа]],"_",TEXT(Таблица1[[#This Row],[Дата]],"ГГ.ММ.ДД"),"_",TEXT(Таблица1[[#This Row],[Время]],"чч:мм"))</f>
        <v>Мб-52_26.03.11_13:55</v>
      </c>
      <c r="K132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132" s="21" t="s">
        <v>202</v>
      </c>
      <c r="M132" s="2" t="str">
        <f>IFERROR(IF(SEARCH("курс",Таблица1[[#This Row],[Форма контроля]])&gt;=1,),"Ошибка")</f>
        <v>Ошибка</v>
      </c>
      <c r="N132" s="2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История России (2/4 з.е., 72/144 ч., 1/2, Д № 7505)Мб-52ошибка</v>
      </c>
      <c r="O132" s="2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История России (2/4 з.е., 72/144 ч., 1/2, Д № 7505)_Мб-52_26.03.11_13:55</v>
      </c>
    </row>
    <row r="133" spans="1:18" ht="49.9" customHeight="1" x14ac:dyDescent="0.2">
      <c r="A133" s="3" t="s">
        <v>200</v>
      </c>
      <c r="B133" s="33" t="str">
        <f>_xlfn.CONCAT(Таблица1[[#This Row],[Преподаватель]],", ",Таблица1[[#This Row],[Кого добавляем в комиссию]])</f>
        <v>Катькова В.В., Соловьева С.В., Панченкова И.Л.</v>
      </c>
      <c r="C133" s="24" t="s">
        <v>201</v>
      </c>
      <c r="D133" s="27" t="s">
        <v>17</v>
      </c>
      <c r="E133" s="28" t="s">
        <v>118</v>
      </c>
      <c r="F133" s="26">
        <v>2</v>
      </c>
      <c r="G133" s="28">
        <v>46092</v>
      </c>
      <c r="H133" s="31">
        <v>9108</v>
      </c>
      <c r="I133" s="29">
        <v>0.57986111111111116</v>
      </c>
      <c r="J133" s="21" t="str">
        <f>_xlfn.CONCAT(Таблица1[[#This Row],[Группа]],"_",TEXT(Таблица1[[#This Row],[Дата]],"ГГ.ММ.ДД"),"_",TEXT(Таблица1[[#This Row],[Время]],"чч:мм"))</f>
        <v>УПб-51_26.03.11_13:55</v>
      </c>
      <c r="K133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133" s="21" t="s">
        <v>202</v>
      </c>
      <c r="M133" s="2" t="str">
        <f>IFERROR(IF(SEARCH("курс",Таблица1[[#This Row],[Форма контроля]])&gt;=1,),"Ошибка")</f>
        <v>Ошибка</v>
      </c>
      <c r="N133" s="2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История России (2/4 з.е., 72/144 ч., 1/2, Д № 7505)УПб-51ошибка</v>
      </c>
      <c r="O133" s="2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История России (2/4 з.е., 72/144 ч., 1/2, Д № 7505)_УПб-51_26.03.11_13:55</v>
      </c>
    </row>
    <row r="134" spans="1:18" ht="49.9" customHeight="1" x14ac:dyDescent="0.2">
      <c r="A134" s="3" t="s">
        <v>203</v>
      </c>
      <c r="B134" s="33" t="str">
        <f>_xlfn.CONCAT(Таблица1[[#This Row],[Преподаватель]],", ",Таблица1[[#This Row],[Кого добавляем в комиссию]])</f>
        <v>Климова В.В., Кремнев А.А., Зюрина А.А.</v>
      </c>
      <c r="C134" s="24" t="s">
        <v>204</v>
      </c>
      <c r="D134" s="27" t="s">
        <v>17</v>
      </c>
      <c r="E134" s="28" t="s">
        <v>62</v>
      </c>
      <c r="F134" s="26">
        <v>1</v>
      </c>
      <c r="G134" s="28">
        <v>46093</v>
      </c>
      <c r="H134" s="31">
        <v>9216</v>
      </c>
      <c r="I134" s="29">
        <v>0.57986111111111116</v>
      </c>
      <c r="J134" s="21" t="str">
        <f>_xlfn.CONCAT(Таблица1[[#This Row],[Группа]],"_",TEXT(Таблица1[[#This Row],[Дата]],"ГГ.ММ.ДД"),"_",TEXT(Таблица1[[#This Row],[Время]],"чч:мм"))</f>
        <v>Мб-21_26.03.12_13:55</v>
      </c>
      <c r="K134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134" s="21" t="s">
        <v>205</v>
      </c>
      <c r="M134" s="2" t="str">
        <f>IFERROR(IF(SEARCH("курс",Таблица1[[#This Row],[Форма контроля]])&gt;=1,),"Ошибка")</f>
        <v>Ошибка</v>
      </c>
      <c r="N134" s="2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Бизнес-планирование и страхование (4/9 з.е., 144/324 ч., 1/2, Д № 5811)Мб-21ошибка</v>
      </c>
      <c r="O134" s="2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Бизнес-планирование и страхование (4/9 з.е., 144/324 ч., 1/2, Д № 5811)_Мб-21_26.03.12_13:55</v>
      </c>
    </row>
    <row r="135" spans="1:18" ht="49.9" customHeight="1" x14ac:dyDescent="0.2">
      <c r="A135" s="3" t="s">
        <v>206</v>
      </c>
      <c r="B135" s="33" t="str">
        <f>_xlfn.CONCAT(Таблица1[[#This Row],[Преподаватель]],", ",Таблица1[[#This Row],[Кого добавляем в комиссию]])</f>
        <v>Клюканов А.В., Панченкова И.Л., Шишкина С.Н.</v>
      </c>
      <c r="C135" s="24" t="s">
        <v>207</v>
      </c>
      <c r="D135" s="27" t="s">
        <v>75</v>
      </c>
      <c r="E135" s="28" t="s">
        <v>33</v>
      </c>
      <c r="F135" s="26">
        <v>4</v>
      </c>
      <c r="G135" s="28">
        <v>46094</v>
      </c>
      <c r="H135" s="31">
        <v>9321</v>
      </c>
      <c r="I135" s="29">
        <v>0.50694444444444442</v>
      </c>
      <c r="J135" s="21" t="str">
        <f>_xlfn.CONCAT(Таблица1[[#This Row],[Группа]],"_",TEXT(Таблица1[[#This Row],[Дата]],"ГГ.ММ.ДД"),"_",TEXT(Таблица1[[#This Row],[Время]],"чч:мм"))</f>
        <v>ЭЖД-41_26.03.13_12:10</v>
      </c>
      <c r="K135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135" s="21" t="s">
        <v>208</v>
      </c>
      <c r="M135" s="2">
        <f>IFERROR(IF(SEARCH("курс",Таблица1[[#This Row],[Форма контроля]])&gt;=1,),"Ошибка")</f>
        <v>0</v>
      </c>
      <c r="N135" s="2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Пути сообщения (5 з.е., 180 ч., 1/1, Д № 8105)ЭЖД-41</v>
      </c>
      <c r="O135" s="2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Пути сообщения (5 з.е., 180 ч., 1/1, Д № 8105)_ЭЖД-41_26.03.13_12:10</v>
      </c>
    </row>
    <row r="136" spans="1:18" ht="49.9" customHeight="1" x14ac:dyDescent="0.2">
      <c r="A136" s="3" t="s">
        <v>206</v>
      </c>
      <c r="B136" s="33" t="str">
        <f>_xlfn.CONCAT(Таблица1[[#This Row],[Преподаватель]],", ",Таблица1[[#This Row],[Кого добавляем в комиссию]])</f>
        <v>Клюканов А.В., Панченкова И.Л., Шишкина С.Н.</v>
      </c>
      <c r="C136" s="24" t="s">
        <v>207</v>
      </c>
      <c r="D136" s="27" t="s">
        <v>28</v>
      </c>
      <c r="E136" s="28" t="s">
        <v>33</v>
      </c>
      <c r="F136" s="26">
        <v>4</v>
      </c>
      <c r="G136" s="28">
        <v>46094</v>
      </c>
      <c r="H136" s="31">
        <v>9321</v>
      </c>
      <c r="I136" s="29">
        <v>0.64930555555555558</v>
      </c>
      <c r="J136" s="21" t="str">
        <f>_xlfn.CONCAT(Таблица1[[#This Row],[Группа]],"_",TEXT(Таблица1[[#This Row],[Дата]],"ГГ.ММ.ДД"),"_",TEXT(Таблица1[[#This Row],[Время]],"чч:мм"))</f>
        <v>ЭЖД-41_26.03.13_15:35</v>
      </c>
      <c r="K136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136" s="21" t="s">
        <v>208</v>
      </c>
      <c r="M136" s="2" t="str">
        <f>IFERROR(IF(SEARCH("курс",Таблица1[[#This Row],[Форма контроля]])&gt;=1,),"Ошибка")</f>
        <v>Ошибка</v>
      </c>
      <c r="N136" s="2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Пути сообщения (5 з.е., 180 ч., 1/1, Д № 8105)ЭЖД-41ошибка</v>
      </c>
      <c r="O136" s="2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Пути сообщения (5 з.е., 180 ч., 1/1, Д № 8105)_ЭЖД-41_26.03.13_15:35</v>
      </c>
    </row>
    <row r="137" spans="1:18" ht="49.9" customHeight="1" x14ac:dyDescent="0.2">
      <c r="A137" s="3" t="s">
        <v>206</v>
      </c>
      <c r="B137" s="33" t="str">
        <f>_xlfn.CONCAT(Таблица1[[#This Row],[Преподаватель]],", ",Таблица1[[#This Row],[Кого добавляем в комиссию]])</f>
        <v>Клюканов А.В., Панченкова И.Л., Шишкина С.Н.</v>
      </c>
      <c r="C137" s="24" t="s">
        <v>207</v>
      </c>
      <c r="D137" s="27" t="s">
        <v>75</v>
      </c>
      <c r="E137" s="28" t="s">
        <v>81</v>
      </c>
      <c r="F137" s="26">
        <v>2</v>
      </c>
      <c r="G137" s="28">
        <v>46094</v>
      </c>
      <c r="H137" s="31">
        <v>9321</v>
      </c>
      <c r="I137" s="29">
        <v>0.50694444444444442</v>
      </c>
      <c r="J137" s="21" t="str">
        <f>_xlfn.CONCAT(Таблица1[[#This Row],[Группа]],"_",TEXT(Таблица1[[#This Row],[Дата]],"ГГ.ММ.ДД"),"_",TEXT(Таблица1[[#This Row],[Время]],"чч:мм"))</f>
        <v>ЭЖД-42_26.03.13_12:10</v>
      </c>
      <c r="K137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137" s="21" t="s">
        <v>208</v>
      </c>
      <c r="M137" s="2">
        <f>IFERROR(IF(SEARCH("курс",Таблица1[[#This Row],[Форма контроля]])&gt;=1,),"Ошибка")</f>
        <v>0</v>
      </c>
      <c r="N137" s="2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Пути сообщения (5 з.е., 180 ч., 1/1, Д № 8105)ЭЖД-42</v>
      </c>
      <c r="O137" s="2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Пути сообщения (5 з.е., 180 ч., 1/1, Д № 8105)_ЭЖД-42_26.03.13_12:10</v>
      </c>
    </row>
    <row r="138" spans="1:18" ht="49.9" customHeight="1" x14ac:dyDescent="0.2">
      <c r="A138" s="3" t="s">
        <v>206</v>
      </c>
      <c r="B138" s="33" t="str">
        <f>_xlfn.CONCAT(Таблица1[[#This Row],[Преподаватель]],", ",Таблица1[[#This Row],[Кого добавляем в комиссию]])</f>
        <v>Клюканов А.В., Панченкова И.Л., Шишкина С.Н.</v>
      </c>
      <c r="C138" s="24" t="s">
        <v>207</v>
      </c>
      <c r="D138" s="27" t="s">
        <v>28</v>
      </c>
      <c r="E138" s="28" t="s">
        <v>81</v>
      </c>
      <c r="F138" s="26">
        <v>2</v>
      </c>
      <c r="G138" s="28">
        <v>46094</v>
      </c>
      <c r="H138" s="31">
        <v>9321</v>
      </c>
      <c r="I138" s="29">
        <v>0.64930555555555558</v>
      </c>
      <c r="J138" s="21" t="str">
        <f>_xlfn.CONCAT(Таблица1[[#This Row],[Группа]],"_",TEXT(Таблица1[[#This Row],[Дата]],"ГГ.ММ.ДД"),"_",TEXT(Таблица1[[#This Row],[Время]],"чч:мм"))</f>
        <v>ЭЖД-42_26.03.13_15:35</v>
      </c>
      <c r="K138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138" s="21" t="s">
        <v>208</v>
      </c>
      <c r="M138" s="2" t="str">
        <f>IFERROR(IF(SEARCH("курс",Таблица1[[#This Row],[Форма контроля]])&gt;=1,),"Ошибка")</f>
        <v>Ошибка</v>
      </c>
      <c r="N138" s="2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Пути сообщения (5 з.е., 180 ч., 1/1, Д № 8105)ЭЖД-42ошибка</v>
      </c>
      <c r="O138" s="2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Пути сообщения (5 з.е., 180 ч., 1/1, Д № 8105)_ЭЖД-42_26.03.13_15:35</v>
      </c>
    </row>
    <row r="139" spans="1:18" ht="49.9" customHeight="1" x14ac:dyDescent="0.2">
      <c r="A139" s="3" t="s">
        <v>209</v>
      </c>
      <c r="B139" s="33" t="str">
        <f>_xlfn.CONCAT(Таблица1[[#This Row],[Преподаватель]],", ",Таблица1[[#This Row],[Кого добавляем в комиссию]])</f>
        <v>Козупица Г.С., Васельцова И.А. Белов Д.О.</v>
      </c>
      <c r="C139" s="24" t="s">
        <v>210</v>
      </c>
      <c r="D139" s="27" t="s">
        <v>17</v>
      </c>
      <c r="E139" s="28" t="s">
        <v>84</v>
      </c>
      <c r="F139" s="26">
        <v>6</v>
      </c>
      <c r="G139" s="28">
        <v>46092</v>
      </c>
      <c r="H139" s="31">
        <v>5209</v>
      </c>
      <c r="I139" s="29">
        <v>0.42708333333333331</v>
      </c>
      <c r="J139" s="21" t="str">
        <f>_xlfn.CONCAT(Таблица1[[#This Row],[Группа]],"_",TEXT(Таблица1[[#This Row],[Дата]],"ГГ.ММ.ДД"),"_",TEXT(Таблица1[[#This Row],[Время]],"чч:мм"))</f>
        <v>ЭЖД-32_26.03.11_10:15</v>
      </c>
      <c r="K139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139" s="21" t="s">
        <v>131</v>
      </c>
      <c r="M139" s="2" t="str">
        <f>IFERROR(IF(SEARCH("курс",Таблица1[[#This Row],[Форма контроля]])&gt;=1,),"Ошибка")</f>
        <v>Ошибка</v>
      </c>
      <c r="N139" s="2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Элективные курсы по физической культуре и спорту (54/328 ч., 5/6, Д № 4754)ЭЖД-32ошибка</v>
      </c>
      <c r="O139" s="2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Элективные курсы по физической культуре и спорту (54/328 ч., 5/6, Д № 4754)_ЭЖД-32_26.03.11_10:15</v>
      </c>
    </row>
    <row r="140" spans="1:18" ht="49.9" customHeight="1" x14ac:dyDescent="0.2">
      <c r="A140" s="3" t="s">
        <v>209</v>
      </c>
      <c r="B140" s="33" t="str">
        <f>_xlfn.CONCAT(Таблица1[[#This Row],[Преподаватель]],", ",Таблица1[[#This Row],[Кого добавляем в комиссию]])</f>
        <v>Козупица Г.С., Васельцова И.А. Белов Д.О.</v>
      </c>
      <c r="C140" s="24" t="s">
        <v>210</v>
      </c>
      <c r="D140" s="27" t="s">
        <v>17</v>
      </c>
      <c r="E140" s="28" t="s">
        <v>38</v>
      </c>
      <c r="F140" s="26">
        <v>3</v>
      </c>
      <c r="G140" s="28">
        <v>46092</v>
      </c>
      <c r="H140" s="31">
        <v>5209</v>
      </c>
      <c r="I140" s="29">
        <v>0.42708333333333331</v>
      </c>
      <c r="J140" s="21" t="str">
        <f>_xlfn.CONCAT(Таблица1[[#This Row],[Группа]],"_",TEXT(Таблица1[[#This Row],[Дата]],"ГГ.ММ.ДД"),"_",TEXT(Таблица1[[#This Row],[Время]],"чч:мм"))</f>
        <v>ЭЖД-31_26.03.11_10:15</v>
      </c>
      <c r="K140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140" s="21" t="s">
        <v>131</v>
      </c>
      <c r="M140" s="2" t="str">
        <f>IFERROR(IF(SEARCH("курс",Таблица1[[#This Row],[Форма контроля]])&gt;=1,),"Ошибка")</f>
        <v>Ошибка</v>
      </c>
      <c r="N140" s="2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Элективные курсы по физической культуре и спорту (54/328 ч., 5/6, Д № 4754)ЭЖД-31ошибка</v>
      </c>
      <c r="O140" s="2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Элективные курсы по физической культуре и спорту (54/328 ч., 5/6, Д № 4754)_ЭЖД-31_26.03.11_10:15</v>
      </c>
    </row>
    <row r="141" spans="1:18" ht="49.9" customHeight="1" x14ac:dyDescent="0.2">
      <c r="A141" s="3" t="s">
        <v>209</v>
      </c>
      <c r="B141" s="33" t="str">
        <f>_xlfn.CONCAT(Таблица1[[#This Row],[Преподаватель]],", ",Таблица1[[#This Row],[Кого добавляем в комиссию]])</f>
        <v>Козупица Г.С., Васельцова И.А. Белов Д.О.</v>
      </c>
      <c r="C141" s="24" t="s">
        <v>210</v>
      </c>
      <c r="D141" s="27" t="s">
        <v>17</v>
      </c>
      <c r="E141" s="28" t="s">
        <v>85</v>
      </c>
      <c r="F141" s="26">
        <v>5</v>
      </c>
      <c r="G141" s="28">
        <v>46092</v>
      </c>
      <c r="H141" s="31">
        <v>5209</v>
      </c>
      <c r="I141" s="29">
        <v>0.42708333333333331</v>
      </c>
      <c r="J141" s="21" t="str">
        <f>_xlfn.CONCAT(Таблица1[[#This Row],[Группа]],"_",TEXT(Таблица1[[#This Row],[Дата]],"ГГ.ММ.ДД"),"_",TEXT(Таблица1[[#This Row],[Время]],"чч:мм"))</f>
        <v>ЭЖД-33_26.03.11_10:15</v>
      </c>
      <c r="K141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141" s="21" t="s">
        <v>131</v>
      </c>
      <c r="M141" s="2" t="str">
        <f>IFERROR(IF(SEARCH("курс",Таблица1[[#This Row],[Форма контроля]])&gt;=1,),"Ошибка")</f>
        <v>Ошибка</v>
      </c>
      <c r="N141" s="2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Элективные курсы по физической культуре и спорту (54/328 ч., 5/6, Д № 4754)ЭЖД-33ошибка</v>
      </c>
      <c r="O141" s="2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Элективные курсы по физической культуре и спорту (54/328 ч., 5/6, Д № 4754)_ЭЖД-33_26.03.11_10:15</v>
      </c>
    </row>
    <row r="142" spans="1:18" ht="49.9" customHeight="1" x14ac:dyDescent="0.2">
      <c r="A142" s="3" t="s">
        <v>211</v>
      </c>
      <c r="B142" s="33" t="str">
        <f>_xlfn.CONCAT(Таблица1[[#This Row],[Преподаватель]],", ",Таблица1[[#This Row],[Кого добавляем в комиссию]])</f>
        <v>Кононов И.И., Панченкова И.Л., Денисов В.В.</v>
      </c>
      <c r="C142" s="24" t="s">
        <v>212</v>
      </c>
      <c r="D142" s="27" t="s">
        <v>17</v>
      </c>
      <c r="E142" s="28" t="s">
        <v>24</v>
      </c>
      <c r="F142" s="26">
        <v>3</v>
      </c>
      <c r="G142" s="28">
        <v>46095</v>
      </c>
      <c r="H142" s="31">
        <v>5304</v>
      </c>
      <c r="I142" s="29">
        <v>0.50694444444444442</v>
      </c>
      <c r="J142" s="21" t="str">
        <f>_xlfn.CONCAT(Таблица1[[#This Row],[Группа]],"_",TEXT(Таблица1[[#This Row],[Дата]],"ГГ.ММ.ДД"),"_",TEXT(Таблица1[[#This Row],[Время]],"чч:мм"))</f>
        <v>ЭЖД-44у_26.03.14_12:10</v>
      </c>
      <c r="K142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142" s="21" t="s">
        <v>213</v>
      </c>
      <c r="M142" s="2" t="str">
        <f>IFERROR(IF(SEARCH("курс",Таблица1[[#This Row],[Форма контроля]])&gt;=1,),"Ошибка")</f>
        <v>Ошибка</v>
      </c>
      <c r="N142" s="2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Транспортная безопасность (1 з.е., 36 ч., 1/1, Д № 8529)ЭЖД-44уошибка</v>
      </c>
      <c r="O142" s="2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Транспортная безопасность (1 з.е., 36 ч., 1/1, Д № 8529)_ЭЖД-44у_26.03.14_12:10</v>
      </c>
    </row>
    <row r="143" spans="1:18" ht="49.9" customHeight="1" x14ac:dyDescent="0.2">
      <c r="A143" s="3" t="s">
        <v>211</v>
      </c>
      <c r="B143" s="33" t="str">
        <f>_xlfn.CONCAT(Таблица1[[#This Row],[Преподаватель]],", ",Таблица1[[#This Row],[Кого добавляем в комиссию]])</f>
        <v>Кононов И.И., Панченкова И.Л., Денисов В.В.</v>
      </c>
      <c r="C143" s="24" t="s">
        <v>212</v>
      </c>
      <c r="D143" s="27" t="s">
        <v>17</v>
      </c>
      <c r="E143" s="28" t="s">
        <v>76</v>
      </c>
      <c r="F143" s="26">
        <v>6</v>
      </c>
      <c r="G143" s="28">
        <v>46095</v>
      </c>
      <c r="H143" s="31">
        <v>5304</v>
      </c>
      <c r="I143" s="29">
        <v>0.50694444444444442</v>
      </c>
      <c r="J143" s="21" t="str">
        <f>_xlfn.CONCAT(Таблица1[[#This Row],[Группа]],"_",TEXT(Таблица1[[#This Row],[Дата]],"ГГ.ММ.ДД"),"_",TEXT(Таблица1[[#This Row],[Время]],"чч:мм"))</f>
        <v>ЭЖД-45у_26.03.14_12:10</v>
      </c>
      <c r="K143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143" s="21" t="s">
        <v>213</v>
      </c>
      <c r="M143" s="2" t="str">
        <f>IFERROR(IF(SEARCH("курс",Таблица1[[#This Row],[Форма контроля]])&gt;=1,),"Ошибка")</f>
        <v>Ошибка</v>
      </c>
      <c r="N143" s="2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Транспортная безопасность (1 з.е., 36 ч., 1/1, Д № 8529)ЭЖД-45уошибка</v>
      </c>
      <c r="O143" s="2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Транспортная безопасность (1 з.е., 36 ч., 1/1, Д № 8529)_ЭЖД-45у_26.03.14_12:10</v>
      </c>
    </row>
    <row r="144" spans="1:18" ht="49.9" customHeight="1" x14ac:dyDescent="0.2">
      <c r="A144" s="3" t="s">
        <v>211</v>
      </c>
      <c r="B144" s="33" t="str">
        <f>_xlfn.CONCAT(Таблица1[[#This Row],[Преподаватель]],", ",Таблица1[[#This Row],[Кого добавляем в комиссию]])</f>
        <v>Кононов И.И., Панченкова И.Л., Денисов В.В.</v>
      </c>
      <c r="C144" s="24" t="s">
        <v>212</v>
      </c>
      <c r="D144" s="27" t="s">
        <v>17</v>
      </c>
      <c r="E144" s="28" t="s">
        <v>77</v>
      </c>
      <c r="F144" s="26">
        <v>2</v>
      </c>
      <c r="G144" s="28">
        <v>46095</v>
      </c>
      <c r="H144" s="31">
        <v>5304</v>
      </c>
      <c r="I144" s="29">
        <v>0.50694444444444442</v>
      </c>
      <c r="J144" s="21" t="str">
        <f>_xlfn.CONCAT(Таблица1[[#This Row],[Группа]],"_",TEXT(Таблица1[[#This Row],[Дата]],"ГГ.ММ.ДД"),"_",TEXT(Таблица1[[#This Row],[Время]],"чч:мм"))</f>
        <v>ЭЖД-46у_26.03.14_12:10</v>
      </c>
      <c r="K144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144" s="21" t="s">
        <v>213</v>
      </c>
      <c r="M144" s="2" t="str">
        <f>IFERROR(IF(SEARCH("курс",Таблица1[[#This Row],[Форма контроля]])&gt;=1,),"Ошибка")</f>
        <v>Ошибка</v>
      </c>
      <c r="N144" s="2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Транспортная безопасность (1 з.е., 36 ч., 1/1, Д № 8529)ЭЖД-46уошибка</v>
      </c>
      <c r="O144" s="2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Транспортная безопасность (1 з.е., 36 ч., 1/1, Д № 8529)_ЭЖД-46у_26.03.14_12:10</v>
      </c>
    </row>
    <row r="145" spans="1:15" ht="49.9" customHeight="1" x14ac:dyDescent="0.2">
      <c r="A145" s="3" t="s">
        <v>214</v>
      </c>
      <c r="B145" s="33" t="str">
        <f>_xlfn.CONCAT(Таблица1[[#This Row],[Преподаватель]],", ",Таблица1[[#This Row],[Кого добавляем в комиссию]])</f>
        <v>Коркина С.В., Жебанов А.В., Киселев Г.Г.</v>
      </c>
      <c r="C145" s="24" t="s">
        <v>156</v>
      </c>
      <c r="D145" s="27" t="s">
        <v>23</v>
      </c>
      <c r="E145" s="28" t="s">
        <v>33</v>
      </c>
      <c r="F145" s="26">
        <v>5</v>
      </c>
      <c r="G145" s="28">
        <v>46093</v>
      </c>
      <c r="H145" s="31">
        <v>8207</v>
      </c>
      <c r="I145" s="29">
        <v>0.50694444444444442</v>
      </c>
      <c r="J145" s="21" t="str">
        <f>_xlfn.CONCAT(Таблица1[[#This Row],[Группа]],"_",TEXT(Таблица1[[#This Row],[Дата]],"ГГ.ММ.ДД"),"_",TEXT(Таблица1[[#This Row],[Время]],"чч:мм"))</f>
        <v>ЭЖД-41_26.03.12_12:10</v>
      </c>
      <c r="K145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145" s="21" t="s">
        <v>215</v>
      </c>
      <c r="M145" s="2" t="str">
        <f>IFERROR(IF(SEARCH("курс",Таблица1[[#This Row],[Форма контроля]])&gt;=1,),"Ошибка")</f>
        <v>Ошибка</v>
      </c>
      <c r="N145" s="2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Нетяговый подвижной состав (3 з.е., 108 ч., 1/1, Д № 8091)ЭЖД-41ошибка</v>
      </c>
      <c r="O145" s="2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Нетяговый подвижной состав (3 з.е., 108 ч., 1/1, Д № 8091)_ЭЖД-41_26.03.12_12:10</v>
      </c>
    </row>
    <row r="146" spans="1:15" ht="49.9" customHeight="1" x14ac:dyDescent="0.2">
      <c r="A146" s="3" t="s">
        <v>214</v>
      </c>
      <c r="B146" s="33" t="str">
        <f>_xlfn.CONCAT(Таблица1[[#This Row],[Преподаватель]],", ",Таблица1[[#This Row],[Кого добавляем в комиссию]])</f>
        <v>Коркина С.В., Жебанов А.В., Киселев Г.Г.</v>
      </c>
      <c r="C146" s="24" t="s">
        <v>156</v>
      </c>
      <c r="D146" s="27" t="s">
        <v>23</v>
      </c>
      <c r="E146" s="28" t="s">
        <v>81</v>
      </c>
      <c r="F146" s="26">
        <v>1</v>
      </c>
      <c r="G146" s="28">
        <v>46093</v>
      </c>
      <c r="H146" s="31">
        <v>8207</v>
      </c>
      <c r="I146" s="29">
        <v>0.57986111111111116</v>
      </c>
      <c r="J146" s="21" t="str">
        <f>_xlfn.CONCAT(Таблица1[[#This Row],[Группа]],"_",TEXT(Таблица1[[#This Row],[Дата]],"ГГ.ММ.ДД"),"_",TEXT(Таблица1[[#This Row],[Время]],"чч:мм"))</f>
        <v>ЭЖД-42_26.03.12_13:55</v>
      </c>
      <c r="K146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146" s="21" t="s">
        <v>215</v>
      </c>
      <c r="M146" s="2" t="str">
        <f>IFERROR(IF(SEARCH("курс",Таблица1[[#This Row],[Форма контроля]])&gt;=1,),"Ошибка")</f>
        <v>Ошибка</v>
      </c>
      <c r="N146" s="2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Нетяговый подвижной состав (3 з.е., 108 ч., 1/1, Д № 8091)ЭЖД-42ошибка</v>
      </c>
      <c r="O146" s="2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Нетяговый подвижной состав (3 з.е., 108 ч., 1/1, Д № 8091)_ЭЖД-42_26.03.12_13:55</v>
      </c>
    </row>
    <row r="147" spans="1:15" ht="49.9" customHeight="1" x14ac:dyDescent="0.2">
      <c r="A147" s="3" t="s">
        <v>214</v>
      </c>
      <c r="B147" s="33" t="str">
        <f>_xlfn.CONCAT(Таблица1[[#This Row],[Преподаватель]],", ",Таблица1[[#This Row],[Кого добавляем в комиссию]])</f>
        <v>Коркина С.В., Жебанов А.В., Киселев Г.Г.</v>
      </c>
      <c r="C147" s="24" t="s">
        <v>156</v>
      </c>
      <c r="D147" s="27" t="s">
        <v>23</v>
      </c>
      <c r="E147" s="28" t="s">
        <v>35</v>
      </c>
      <c r="F147" s="26">
        <v>4</v>
      </c>
      <c r="G147" s="28">
        <v>46093</v>
      </c>
      <c r="H147" s="31">
        <v>8207</v>
      </c>
      <c r="I147" s="29">
        <v>0.50694444444444442</v>
      </c>
      <c r="J147" s="21" t="str">
        <f>_xlfn.CONCAT(Таблица1[[#This Row],[Группа]],"_",TEXT(Таблица1[[#This Row],[Дата]],"ГГ.ММ.ДД"),"_",TEXT(Таблица1[[#This Row],[Время]],"чч:мм"))</f>
        <v>ЭЖД-43_26.03.12_12:10</v>
      </c>
      <c r="K147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147" s="21" t="s">
        <v>215</v>
      </c>
      <c r="M147" s="2" t="str">
        <f>IFERROR(IF(SEARCH("курс",Таблица1[[#This Row],[Форма контроля]])&gt;=1,),"Ошибка")</f>
        <v>Ошибка</v>
      </c>
      <c r="N147" s="2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Нетяговый подвижной состав (3 з.е., 108 ч., 1/1, Д № 8091)ЭЖД-43ошибка</v>
      </c>
      <c r="O147" s="2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Нетяговый подвижной состав (3 з.е., 108 ч., 1/1, Д № 8091)_ЭЖД-43_26.03.12_12:10</v>
      </c>
    </row>
    <row r="148" spans="1:15" ht="49.9" customHeight="1" x14ac:dyDescent="0.2">
      <c r="A148" s="3" t="s">
        <v>216</v>
      </c>
      <c r="B148" s="33" t="str">
        <f>_xlfn.CONCAT(Таблица1[[#This Row],[Преподаватель]],", ",Таблица1[[#This Row],[Кого добавляем в комиссию]])</f>
        <v>Кузьмина А.П., Денисов Д.В., Кабанова Е.В.</v>
      </c>
      <c r="C148" s="24" t="s">
        <v>153</v>
      </c>
      <c r="D148" s="27" t="s">
        <v>17</v>
      </c>
      <c r="E148" s="28" t="s">
        <v>70</v>
      </c>
      <c r="F148" s="26">
        <v>3</v>
      </c>
      <c r="G148" s="28">
        <v>46100</v>
      </c>
      <c r="H148" s="31">
        <v>9305</v>
      </c>
      <c r="I148" s="29">
        <v>0.64930555555555558</v>
      </c>
      <c r="J148" s="21" t="str">
        <f>_xlfn.CONCAT(Таблица1[[#This Row],[Группа]],"_",TEXT(Таблица1[[#This Row],[Дата]],"ГГ.ММ.ДД"),"_",TEXT(Таблица1[[#This Row],[Время]],"чч:мм"))</f>
        <v>Мб-52_26.03.19_15:35</v>
      </c>
      <c r="K148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148" s="21" t="s">
        <v>217</v>
      </c>
      <c r="M148" s="2" t="str">
        <f>IFERROR(IF(SEARCH("курс",Таблица1[[#This Row],[Форма контроля]])&gt;=1,),"Ошибка")</f>
        <v>Ошибка</v>
      </c>
      <c r="N148" s="2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Иностранный язык (3/9 з.е., 108/324 ч., 1/3, Д № 9323)Мб-52ошибка</v>
      </c>
      <c r="O148" s="2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Иностранный язык (3/9 з.е., 108/324 ч., 1/3, Д № 9323)_Мб-52_26.03.19_15:35</v>
      </c>
    </row>
    <row r="149" spans="1:15" ht="49.9" customHeight="1" x14ac:dyDescent="0.2">
      <c r="A149" s="3" t="s">
        <v>216</v>
      </c>
      <c r="B149" s="33" t="str">
        <f>_xlfn.CONCAT(Таблица1[[#This Row],[Преподаватель]],", ",Таблица1[[#This Row],[Кого добавляем в комиссию]])</f>
        <v>Кузьмина А.П., Денисов Д.В., Кабанова Е.В.</v>
      </c>
      <c r="C149" s="24" t="s">
        <v>153</v>
      </c>
      <c r="D149" s="27" t="s">
        <v>17</v>
      </c>
      <c r="E149" s="28" t="s">
        <v>69</v>
      </c>
      <c r="F149" s="26">
        <v>2</v>
      </c>
      <c r="G149" s="28">
        <v>46100</v>
      </c>
      <c r="H149" s="31">
        <v>9305</v>
      </c>
      <c r="I149" s="29">
        <v>0.64930555555555558</v>
      </c>
      <c r="J149" s="21" t="str">
        <f>_xlfn.CONCAT(Таблица1[[#This Row],[Группа]],"_",TEXT(Таблица1[[#This Row],[Дата]],"ГГ.ММ.ДД"),"_",TEXT(Таблица1[[#This Row],[Время]],"чч:мм"))</f>
        <v>Мб-51_26.03.19_15:35</v>
      </c>
      <c r="K149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149" s="21" t="s">
        <v>217</v>
      </c>
      <c r="M149" s="2" t="str">
        <f>IFERROR(IF(SEARCH("курс",Таблица1[[#This Row],[Форма контроля]])&gt;=1,),"Ошибка")</f>
        <v>Ошибка</v>
      </c>
      <c r="N149" s="2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Иностранный язык (3/9 з.е., 108/324 ч., 1/3, Д № 9323)Мб-51ошибка</v>
      </c>
      <c r="O149" s="2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Иностранный язык (3/9 з.е., 108/324 ч., 1/3, Д № 9323)_Мб-51_26.03.19_15:35</v>
      </c>
    </row>
    <row r="150" spans="1:15" ht="49.9" customHeight="1" x14ac:dyDescent="0.2">
      <c r="A150" s="3" t="s">
        <v>218</v>
      </c>
      <c r="B150" s="33" t="str">
        <f>_xlfn.CONCAT(Таблица1[[#This Row],[Преподаватель]],", ",Таблица1[[#This Row],[Кого добавляем в комиссию]])</f>
        <v>Лаврусь О.Е., Евдокимова Н.Н., Гуменникова Ю.В.</v>
      </c>
      <c r="C150" s="24" t="s">
        <v>219</v>
      </c>
      <c r="D150" s="27" t="s">
        <v>17</v>
      </c>
      <c r="E150" s="28" t="s">
        <v>66</v>
      </c>
      <c r="F150" s="26">
        <v>2</v>
      </c>
      <c r="G150" s="28">
        <v>46091</v>
      </c>
      <c r="H150" s="50">
        <v>5101</v>
      </c>
      <c r="I150" s="29">
        <v>0.57986111111111116</v>
      </c>
      <c r="J150" s="21" t="str">
        <f>_xlfn.CONCAT(Таблица1[[#This Row],[Группа]],"_",TEXT(Таблица1[[#This Row],[Дата]],"ГГ.ММ.ДД"),"_",TEXT(Таблица1[[#This Row],[Время]],"чч:мм"))</f>
        <v>Эб-51_26.03.10_13:55</v>
      </c>
      <c r="K150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150" s="21" t="s">
        <v>220</v>
      </c>
      <c r="M150" s="2" t="str">
        <f>IFERROR(IF(SEARCH("курс",Таблица1[[#This Row],[Форма контроля]])&gt;=1,),"Ошибка")</f>
        <v>Ошибка</v>
      </c>
      <c r="N150" s="2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Математика (4/9 з.е., 144/324 ч., 1/2, Д № 7732)Эб-51ошибка</v>
      </c>
      <c r="O150" s="2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Математика (4/9 з.е., 144/324 ч., 1/2, Д № 7732)_Эб-51_26.03.10_13:55</v>
      </c>
    </row>
    <row r="151" spans="1:15" ht="49.9" customHeight="1" x14ac:dyDescent="0.2">
      <c r="A151" s="3" t="s">
        <v>218</v>
      </c>
      <c r="B151" s="33" t="str">
        <f>_xlfn.CONCAT(Таблица1[[#This Row],[Преподаватель]],", ",Таблица1[[#This Row],[Кого добавляем в комиссию]])</f>
        <v>Лаврусь О.Е., Евдокимова Н.Н., Гуменникова Ю.В.</v>
      </c>
      <c r="C151" s="24" t="s">
        <v>221</v>
      </c>
      <c r="D151" s="27" t="s">
        <v>17</v>
      </c>
      <c r="E151" s="28" t="s">
        <v>69</v>
      </c>
      <c r="F151" s="26">
        <v>1</v>
      </c>
      <c r="G151" s="28">
        <v>46091</v>
      </c>
      <c r="H151" s="31">
        <v>5101</v>
      </c>
      <c r="I151" s="29">
        <v>0.57986111111111116</v>
      </c>
      <c r="J151" s="21" t="str">
        <f>_xlfn.CONCAT(Таблица1[[#This Row],[Группа]],"_",TEXT(Таблица1[[#This Row],[Дата]],"ГГ.ММ.ДД"),"_",TEXT(Таблица1[[#This Row],[Время]],"чч:мм"))</f>
        <v>Мб-51_26.03.10_13:55</v>
      </c>
      <c r="K151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151" s="21" t="s">
        <v>220</v>
      </c>
      <c r="M151" s="2" t="str">
        <f>IFERROR(IF(SEARCH("курс",Таблица1[[#This Row],[Форма контроля]])&gt;=1,),"Ошибка")</f>
        <v>Ошибка</v>
      </c>
      <c r="N151" s="2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Математика (4/9 з.е., 144/324 ч., 1/2, Д № 7766)Мб-51ошибка</v>
      </c>
      <c r="O151" s="2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Математика (4/9 з.е., 144/324 ч., 1/2, Д № 7766)_Мб-51_26.03.10_13:55</v>
      </c>
    </row>
    <row r="152" spans="1:15" ht="49.9" customHeight="1" x14ac:dyDescent="0.2">
      <c r="A152" s="3" t="s">
        <v>218</v>
      </c>
      <c r="B152" s="33" t="str">
        <f>_xlfn.CONCAT(Таблица1[[#This Row],[Преподаватель]],", ",Таблица1[[#This Row],[Кого добавляем в комиссию]])</f>
        <v>Лаврусь О.Е., Евдокимова Н.Н., Гуменникова Ю.В.</v>
      </c>
      <c r="C152" s="24" t="s">
        <v>221</v>
      </c>
      <c r="D152" s="27" t="s">
        <v>17</v>
      </c>
      <c r="E152" s="28" t="s">
        <v>70</v>
      </c>
      <c r="F152" s="26">
        <v>2</v>
      </c>
      <c r="G152" s="28">
        <v>46091</v>
      </c>
      <c r="H152" s="31">
        <v>5101</v>
      </c>
      <c r="I152" s="29">
        <v>0.57986111111111116</v>
      </c>
      <c r="J152" s="21" t="str">
        <f>_xlfn.CONCAT(Таблица1[[#This Row],[Группа]],"_",TEXT(Таблица1[[#This Row],[Дата]],"ГГ.ММ.ДД"),"_",TEXT(Таблица1[[#This Row],[Время]],"чч:мм"))</f>
        <v>Мб-52_26.03.10_13:55</v>
      </c>
      <c r="K152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152" s="21" t="s">
        <v>220</v>
      </c>
      <c r="M152" s="2" t="str">
        <f>IFERROR(IF(SEARCH("курс",Таблица1[[#This Row],[Форма контроля]])&gt;=1,),"Ошибка")</f>
        <v>Ошибка</v>
      </c>
      <c r="N152" s="2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Математика (4/9 з.е., 144/324 ч., 1/2, Д № 7766)Мб-52ошибка</v>
      </c>
      <c r="O152" s="2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Математика (4/9 з.е., 144/324 ч., 1/2, Д № 7766)_Мб-52_26.03.10_13:55</v>
      </c>
    </row>
    <row r="153" spans="1:15" ht="49.9" customHeight="1" x14ac:dyDescent="0.2">
      <c r="A153" s="3" t="s">
        <v>218</v>
      </c>
      <c r="B153" s="33" t="str">
        <f>_xlfn.CONCAT(Таблица1[[#This Row],[Преподаватель]],", ",Таблица1[[#This Row],[Кого добавляем в комиссию]])</f>
        <v>Лаврусь О.Е., Евдокимова Н.Н., Гуменникова Ю.В.</v>
      </c>
      <c r="C153" s="24" t="s">
        <v>222</v>
      </c>
      <c r="D153" s="27" t="s">
        <v>28</v>
      </c>
      <c r="E153" s="28" t="s">
        <v>18</v>
      </c>
      <c r="F153" s="26">
        <v>5</v>
      </c>
      <c r="G153" s="28">
        <v>46091</v>
      </c>
      <c r="H153" s="31">
        <v>5101</v>
      </c>
      <c r="I153" s="29">
        <v>0.57986111111111116</v>
      </c>
      <c r="J153" s="21" t="str">
        <f>_xlfn.CONCAT(Таблица1[[#This Row],[Группа]],"_",TEXT(Таблица1[[#This Row],[Дата]],"ГГ.ММ.ДД"),"_",TEXT(Таблица1[[#This Row],[Время]],"чч:мм"))</f>
        <v>ЭЖД-51_26.03.10_13:55</v>
      </c>
      <c r="K153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153" s="21" t="s">
        <v>220</v>
      </c>
      <c r="M153" s="2" t="str">
        <f>IFERROR(IF(SEARCH("курс",Таблица1[[#This Row],[Форма контроля]])&gt;=1,),"Ошибка")</f>
        <v>Ошибка</v>
      </c>
      <c r="N153" s="2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Математика (5/15 з.е., 180/540 ч., 1/4, Д № 8088)ЭЖД-51ошибка</v>
      </c>
      <c r="O153" s="2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Математика (5/15 з.е., 180/540 ч., 1/4, Д № 8088)_ЭЖД-51_26.03.10_13:55</v>
      </c>
    </row>
    <row r="154" spans="1:15" ht="49.9" customHeight="1" x14ac:dyDescent="0.2">
      <c r="A154" s="3" t="s">
        <v>218</v>
      </c>
      <c r="B154" s="33" t="str">
        <f>_xlfn.CONCAT(Таблица1[[#This Row],[Преподаватель]],", ",Таблица1[[#This Row],[Кого добавляем в комиссию]])</f>
        <v>Лаврусь О.Е., Евдокимова Н.Н., Гуменникова Ю.В.</v>
      </c>
      <c r="C154" s="24" t="s">
        <v>222</v>
      </c>
      <c r="D154" s="27" t="s">
        <v>28</v>
      </c>
      <c r="E154" s="28" t="s">
        <v>104</v>
      </c>
      <c r="F154" s="26">
        <v>2</v>
      </c>
      <c r="G154" s="28">
        <v>46091</v>
      </c>
      <c r="H154" s="31">
        <v>5101</v>
      </c>
      <c r="I154" s="29">
        <v>0.57986111111111116</v>
      </c>
      <c r="J154" s="21" t="str">
        <f>_xlfn.CONCAT(Таблица1[[#This Row],[Группа]],"_",TEXT(Таблица1[[#This Row],[Дата]],"ГГ.ММ.ДД"),"_",TEXT(Таблица1[[#This Row],[Время]],"чч:мм"))</f>
        <v>ЭЖД-52_26.03.10_13:55</v>
      </c>
      <c r="K154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154" s="21" t="s">
        <v>220</v>
      </c>
      <c r="M154" s="2" t="str">
        <f>IFERROR(IF(SEARCH("курс",Таблица1[[#This Row],[Форма контроля]])&gt;=1,),"Ошибка")</f>
        <v>Ошибка</v>
      </c>
      <c r="N154" s="2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Математика (5/15 з.е., 180/540 ч., 1/4, Д № 8088)ЭЖД-52ошибка</v>
      </c>
      <c r="O154" s="2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Математика (5/15 з.е., 180/540 ч., 1/4, Д № 8088)_ЭЖД-52_26.03.10_13:55</v>
      </c>
    </row>
    <row r="155" spans="1:15" ht="49.9" customHeight="1" x14ac:dyDescent="0.2">
      <c r="A155" s="3" t="s">
        <v>223</v>
      </c>
      <c r="B155" s="33" t="str">
        <f>_xlfn.CONCAT(Таблица1[[#This Row],[Преподаватель]],", ",Таблица1[[#This Row],[Кого добавляем в комиссию]])</f>
        <v>Литовченко В.Б., Кремнев А.А., Веселова Ю.В.</v>
      </c>
      <c r="C155" s="24" t="s">
        <v>224</v>
      </c>
      <c r="D155" s="27" t="s">
        <v>23</v>
      </c>
      <c r="E155" s="28" t="s">
        <v>58</v>
      </c>
      <c r="F155" s="26">
        <v>7</v>
      </c>
      <c r="G155" s="28">
        <v>46093</v>
      </c>
      <c r="H155" s="31"/>
      <c r="I155" s="29">
        <v>0.71875</v>
      </c>
      <c r="J155" s="21" t="str">
        <f>_xlfn.CONCAT(Таблица1[[#This Row],[Группа]],"_",TEXT(Таблица1[[#This Row],[Дата]],"ГГ.ММ.ДД"),"_",TEXT(Таблица1[[#This Row],[Время]],"чч:мм"))</f>
        <v>ТТПм-51_26.03.12_17:15</v>
      </c>
      <c r="K155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155" s="21" t="s">
        <v>225</v>
      </c>
      <c r="M155" s="2" t="str">
        <f>IFERROR(IF(SEARCH("курс",Таблица1[[#This Row],[Форма контроля]])&gt;=1,),"Ошибка")</f>
        <v>Ошибка</v>
      </c>
      <c r="N155" s="2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Стратегические решения в функциональных областях организации (5 з.е., 180 ч., 1/1, Д № 7885)ТТПм-51ошибка</v>
      </c>
      <c r="O155" s="2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Стратегические решения в функциональных областях организации (5 з.е., 180 ч., 1/1, Д № 7885)_ТТПм-51_26.03.12_17:15</v>
      </c>
    </row>
    <row r="156" spans="1:15" ht="49.9" customHeight="1" x14ac:dyDescent="0.2">
      <c r="A156" s="3" t="s">
        <v>223</v>
      </c>
      <c r="B156" s="33" t="str">
        <f>_xlfn.CONCAT(Таблица1[[#This Row],[Преподаватель]],", ",Таблица1[[#This Row],[Кого добавляем в комиссию]])</f>
        <v>Литовченко В.Б., Кремнев А.А., Веселова Ю.В.</v>
      </c>
      <c r="C156" s="24" t="s">
        <v>226</v>
      </c>
      <c r="D156" s="27" t="s">
        <v>17</v>
      </c>
      <c r="E156" s="28" t="s">
        <v>53</v>
      </c>
      <c r="F156" s="26">
        <v>1</v>
      </c>
      <c r="G156" s="28">
        <v>46091</v>
      </c>
      <c r="H156" s="31">
        <v>7203</v>
      </c>
      <c r="I156" s="29">
        <v>0.35416666666666669</v>
      </c>
      <c r="J156" s="21" t="str">
        <f>_xlfn.CONCAT(Таблица1[[#This Row],[Группа]],"_",TEXT(Таблица1[[#This Row],[Дата]],"ГГ.ММ.ДД"),"_",TEXT(Таблица1[[#This Row],[Время]],"чч:мм"))</f>
        <v>Мб-31_26.03.10_08:30</v>
      </c>
      <c r="K156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156" s="21" t="s">
        <v>225</v>
      </c>
      <c r="M156" s="2" t="str">
        <f>IFERROR(IF(SEARCH("курс",Таблица1[[#This Row],[Форма контроля]])&gt;=1,),"Ошибка")</f>
        <v>Ошибка</v>
      </c>
      <c r="N156" s="2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Стратегический менеджмент (3 з.е., 108 ч., 1/1, Д № 5810)Мб-31ошибка</v>
      </c>
      <c r="O156" s="2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Стратегический менеджмент (3 з.е., 108 ч., 1/1, Д № 5810)_Мб-31_26.03.10_08:30</v>
      </c>
    </row>
    <row r="157" spans="1:15" ht="49.9" customHeight="1" x14ac:dyDescent="0.2">
      <c r="A157" s="3" t="s">
        <v>223</v>
      </c>
      <c r="B157" s="33" t="str">
        <f>_xlfn.CONCAT(Таблица1[[#This Row],[Преподаватель]],", ",Таблица1[[#This Row],[Кого добавляем в комиссию]])</f>
        <v>Литовченко В.Б., Кремнев А.А., Веселова Ю.В.</v>
      </c>
      <c r="C157" s="24" t="s">
        <v>227</v>
      </c>
      <c r="D157" s="27" t="s">
        <v>75</v>
      </c>
      <c r="E157" s="28" t="s">
        <v>54</v>
      </c>
      <c r="F157" s="26">
        <v>3</v>
      </c>
      <c r="G157" s="28">
        <v>46091</v>
      </c>
      <c r="H157" s="31">
        <v>7203</v>
      </c>
      <c r="I157" s="29">
        <v>0.35416666666666669</v>
      </c>
      <c r="J157" s="21" t="str">
        <f>_xlfn.CONCAT(Таблица1[[#This Row],[Группа]],"_",TEXT(Таблица1[[#This Row],[Дата]],"ГГ.ММ.ДД"),"_",TEXT(Таблица1[[#This Row],[Время]],"чч:мм"))</f>
        <v>УПб-31_26.03.10_08:30</v>
      </c>
      <c r="K157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157" s="21" t="s">
        <v>225</v>
      </c>
      <c r="M157" s="2">
        <f>IFERROR(IF(SEARCH("курс",Таблица1[[#This Row],[Форма контроля]])&gt;=1,),"Ошибка")</f>
        <v>0</v>
      </c>
      <c r="N157" s="2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Экономика и социология труда (6 з.е., 216 ч., 1/1, Д № 6013)УПб-31</v>
      </c>
      <c r="O157" s="2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Экономика и социология труда (6 з.е., 216 ч., 1/1, Д № 6013)_УПб-31_26.03.10_08:30</v>
      </c>
    </row>
    <row r="158" spans="1:15" ht="49.9" customHeight="1" x14ac:dyDescent="0.2">
      <c r="A158" s="3" t="s">
        <v>223</v>
      </c>
      <c r="B158" s="33" t="str">
        <f>_xlfn.CONCAT(Таблица1[[#This Row],[Преподаватель]],", ",Таблица1[[#This Row],[Кого добавляем в комиссию]])</f>
        <v>Литовченко В.Б., Кремнев А.А., Веселова Ю.В.</v>
      </c>
      <c r="C158" s="24" t="s">
        <v>227</v>
      </c>
      <c r="D158" s="27" t="s">
        <v>28</v>
      </c>
      <c r="E158" s="28" t="s">
        <v>54</v>
      </c>
      <c r="F158" s="26">
        <v>3</v>
      </c>
      <c r="G158" s="28">
        <v>46091</v>
      </c>
      <c r="H158" s="31">
        <v>7203</v>
      </c>
      <c r="I158" s="29">
        <v>0.42708333333333331</v>
      </c>
      <c r="J158" s="21" t="str">
        <f>_xlfn.CONCAT(Таблица1[[#This Row],[Группа]],"_",TEXT(Таблица1[[#This Row],[Дата]],"ГГ.ММ.ДД"),"_",TEXT(Таблица1[[#This Row],[Время]],"чч:мм"))</f>
        <v>УПб-31_26.03.10_10:15</v>
      </c>
      <c r="K158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158" s="21" t="s">
        <v>225</v>
      </c>
      <c r="M158" s="2" t="str">
        <f>IFERROR(IF(SEARCH("курс",Таблица1[[#This Row],[Форма контроля]])&gt;=1,),"Ошибка")</f>
        <v>Ошибка</v>
      </c>
      <c r="N158" s="2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Экономика и социология труда (6 з.е., 216 ч., 1/1, Д № 6013)УПб-31ошибка</v>
      </c>
      <c r="O158" s="2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Экономика и социология труда (6 з.е., 216 ч., 1/1, Д № 6013)_УПб-31_26.03.10_10:15</v>
      </c>
    </row>
    <row r="159" spans="1:15" ht="49.9" customHeight="1" x14ac:dyDescent="0.2">
      <c r="A159" s="3" t="s">
        <v>223</v>
      </c>
      <c r="B159" s="33" t="str">
        <f>_xlfn.CONCAT(Таблица1[[#This Row],[Преподаватель]],", ",Таблица1[[#This Row],[Кого добавляем в комиссию]])</f>
        <v>Литовченко В.Б., Кремнев А.А., Веселова Ю.В.</v>
      </c>
      <c r="C159" s="24" t="s">
        <v>228</v>
      </c>
      <c r="D159" s="27" t="s">
        <v>28</v>
      </c>
      <c r="E159" s="28" t="s">
        <v>229</v>
      </c>
      <c r="F159" s="26">
        <v>2</v>
      </c>
      <c r="G159" s="28">
        <v>46091</v>
      </c>
      <c r="H159" s="31" t="s">
        <v>43</v>
      </c>
      <c r="I159" s="29">
        <v>0.78819444444444442</v>
      </c>
      <c r="J159" s="21" t="str">
        <f>_xlfn.CONCAT(Таблица1[[#This Row],[Группа]],"_",TEXT(Таблица1[[#This Row],[Дата]],"ГГ.ММ.ДД"),"_",TEXT(Таблица1[[#This Row],[Время]],"чч:мм"))</f>
        <v>УПб-21оз_26.03.10_18:55</v>
      </c>
      <c r="K159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159" s="21" t="s">
        <v>225</v>
      </c>
      <c r="M159" s="2" t="str">
        <f>IFERROR(IF(SEARCH("курс",Таблица1[[#This Row],[Форма контроля]])&gt;=1,),"Ошибка")</f>
        <v>Ошибка</v>
      </c>
      <c r="N159" s="2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Экономика и социология труда (6 з.е., 216 ч., 1/1, Д № 6162)УПб-21озошибка</v>
      </c>
      <c r="O159" s="2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Экономика и социология труда (6 з.е., 216 ч., 1/1, Д № 6162)_УПб-21оз_26.03.10_18:55</v>
      </c>
    </row>
    <row r="160" spans="1:15" ht="49.9" customHeight="1" x14ac:dyDescent="0.2">
      <c r="A160" s="3" t="s">
        <v>230</v>
      </c>
      <c r="B160" s="33" t="str">
        <f>_xlfn.CONCAT(Таблица1[[#This Row],[Преподаватель]],", ",Таблица1[[#This Row],[Кого добавляем в комиссию]])</f>
        <v>Логинова Е.Ю., Иванова А.Б, Денисов Д.В.</v>
      </c>
      <c r="C160" s="24" t="s">
        <v>231</v>
      </c>
      <c r="D160" s="27" t="s">
        <v>17</v>
      </c>
      <c r="E160" s="28" t="s">
        <v>42</v>
      </c>
      <c r="F160" s="26">
        <v>4</v>
      </c>
      <c r="G160" s="28">
        <v>46092</v>
      </c>
      <c r="H160" s="31" t="s">
        <v>43</v>
      </c>
      <c r="I160" s="29">
        <v>0.78819444444444442</v>
      </c>
      <c r="J160" s="21" t="str">
        <f>_xlfn.CONCAT(Таблица1[[#This Row],[Группа]],"_",TEXT(Таблица1[[#This Row],[Дата]],"ГГ.ММ.ДД"),"_",TEXT(Таблица1[[#This Row],[Время]],"чч:мм"))</f>
        <v>ЭМУб-41оз_26.03.11_18:55</v>
      </c>
      <c r="K160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160" s="21" t="s">
        <v>232</v>
      </c>
      <c r="M160" s="2" t="str">
        <f>IFERROR(IF(SEARCH("курс",Таблица1[[#This Row],[Форма контроля]])&gt;=1,),"Ошибка")</f>
        <v>Ошибка</v>
      </c>
      <c r="N160" s="2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Русский язык и деловые коммуникации (2 з.е., 72 ч., 1/1, Д № 8627)ЭМУб-41озошибка</v>
      </c>
      <c r="O160" s="2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Русский язык и деловые коммуникации (2 з.е., 72 ч., 1/1, Д № 8627)_ЭМУб-41оз_26.03.11_18:55</v>
      </c>
    </row>
    <row r="161" spans="1:15" ht="49.9" customHeight="1" x14ac:dyDescent="0.2">
      <c r="A161" s="3" t="s">
        <v>230</v>
      </c>
      <c r="B161" s="33" t="str">
        <f>_xlfn.CONCAT(Таблица1[[#This Row],[Преподаватель]],", ",Таблица1[[#This Row],[Кого добавляем в комиссию]])</f>
        <v>Логинова Е.Ю., Иванова А.Б, Денисов Д.В.</v>
      </c>
      <c r="C161" s="24" t="s">
        <v>233</v>
      </c>
      <c r="D161" s="27" t="s">
        <v>17</v>
      </c>
      <c r="E161" s="28" t="s">
        <v>18</v>
      </c>
      <c r="F161" s="26">
        <v>5</v>
      </c>
      <c r="G161" s="28">
        <v>46094</v>
      </c>
      <c r="H161" s="31">
        <v>5414</v>
      </c>
      <c r="I161" s="29">
        <v>0.57986111111111116</v>
      </c>
      <c r="J161" s="21" t="str">
        <f>_xlfn.CONCAT(Таблица1[[#This Row],[Группа]],"_",TEXT(Таблица1[[#This Row],[Дата]],"ГГ.ММ.ДД"),"_",TEXT(Таблица1[[#This Row],[Время]],"чч:мм"))</f>
        <v>ЭЖД-51_26.03.13_13:55</v>
      </c>
      <c r="K161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161" s="21" t="s">
        <v>232</v>
      </c>
      <c r="M161" s="2" t="str">
        <f>IFERROR(IF(SEARCH("курс",Таблица1[[#This Row],[Форма контроля]])&gt;=1,),"Ошибка")</f>
        <v>Ошибка</v>
      </c>
      <c r="N161" s="2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Русский язык и деловые коммуникации (2 з.е., 72 ч., 1/1, Д № 8085)ЭЖД-51ошибка</v>
      </c>
      <c r="O161" s="2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Русский язык и деловые коммуникации (2 з.е., 72 ч., 1/1, Д № 8085)_ЭЖД-51_26.03.13_13:55</v>
      </c>
    </row>
    <row r="162" spans="1:15" ht="49.9" customHeight="1" x14ac:dyDescent="0.2">
      <c r="A162" s="3" t="s">
        <v>230</v>
      </c>
      <c r="B162" s="33" t="str">
        <f>_xlfn.CONCAT(Таблица1[[#This Row],[Преподаватель]],", ",Таблица1[[#This Row],[Кого добавляем в комиссию]])</f>
        <v>Логинова Е.Ю., Иванова А.Б, Денисов Д.В.</v>
      </c>
      <c r="C162" s="24" t="s">
        <v>233</v>
      </c>
      <c r="D162" s="27" t="s">
        <v>17</v>
      </c>
      <c r="E162" s="28" t="s">
        <v>104</v>
      </c>
      <c r="F162" s="26">
        <v>1</v>
      </c>
      <c r="G162" s="28">
        <v>46094</v>
      </c>
      <c r="H162" s="31">
        <v>5414</v>
      </c>
      <c r="I162" s="29">
        <v>0.57986111111111116</v>
      </c>
      <c r="J162" s="21" t="str">
        <f>_xlfn.CONCAT(Таблица1[[#This Row],[Группа]],"_",TEXT(Таблица1[[#This Row],[Дата]],"ГГ.ММ.ДД"),"_",TEXT(Таблица1[[#This Row],[Время]],"чч:мм"))</f>
        <v>ЭЖД-52_26.03.13_13:55</v>
      </c>
      <c r="K162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162" s="21" t="s">
        <v>232</v>
      </c>
      <c r="M162" s="2" t="str">
        <f>IFERROR(IF(SEARCH("курс",Таблица1[[#This Row],[Форма контроля]])&gt;=1,),"Ошибка")</f>
        <v>Ошибка</v>
      </c>
      <c r="N162" s="2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Русский язык и деловые коммуникации (2 з.е., 72 ч., 1/1, Д № 8085)ЭЖД-52ошибка</v>
      </c>
      <c r="O162" s="2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Русский язык и деловые коммуникации (2 з.е., 72 ч., 1/1, Д № 8085)_ЭЖД-52_26.03.13_13:55</v>
      </c>
    </row>
    <row r="163" spans="1:15" ht="49.9" customHeight="1" x14ac:dyDescent="0.2">
      <c r="A163" s="3" t="s">
        <v>234</v>
      </c>
      <c r="B163" s="33" t="str">
        <f>_xlfn.CONCAT(Таблица1[[#This Row],[Преподаватель]],", ",Таблица1[[#This Row],[Кого добавляем в комиссию]])</f>
        <v>Лукенюк Е.В., Холопов Ю.А., Дементьева Ю.В.</v>
      </c>
      <c r="C163" s="24" t="s">
        <v>235</v>
      </c>
      <c r="D163" s="27" t="s">
        <v>17</v>
      </c>
      <c r="E163" s="28" t="s">
        <v>33</v>
      </c>
      <c r="F163" s="26">
        <v>4</v>
      </c>
      <c r="G163" s="28">
        <v>46099</v>
      </c>
      <c r="H163" s="31">
        <v>5304</v>
      </c>
      <c r="I163" s="29">
        <v>0.64930555555555558</v>
      </c>
      <c r="J163" s="21" t="str">
        <f>_xlfn.CONCAT(Таблица1[[#This Row],[Группа]],"_",TEXT(Таблица1[[#This Row],[Дата]],"ГГ.ММ.ДД"),"_",TEXT(Таблица1[[#This Row],[Время]],"чч:мм"))</f>
        <v>ЭЖД-41_26.03.18_15:35</v>
      </c>
      <c r="K163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163" s="21" t="s">
        <v>236</v>
      </c>
      <c r="M163" s="2" t="str">
        <f>IFERROR(IF(SEARCH("курс",Таблица1[[#This Row],[Форма контроля]])&gt;=1,),"Ошибка")</f>
        <v>Ошибка</v>
      </c>
      <c r="N163" s="2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Инженерная экология (3 з.е., 108 ч., 1/1, Д № 9313)ЭЖД-41ошибка</v>
      </c>
      <c r="O163" s="2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Инженерная экология (3 з.е., 108 ч., 1/1, Д № 9313)_ЭЖД-41_26.03.18_15:35</v>
      </c>
    </row>
    <row r="164" spans="1:15" ht="49.9" customHeight="1" x14ac:dyDescent="0.2">
      <c r="A164" s="3" t="s">
        <v>237</v>
      </c>
      <c r="B164" s="33" t="str">
        <f>_xlfn.CONCAT(Таблица1[[#This Row],[Преподаватель]],", ",Таблица1[[#This Row],[Кого добавляем в комиссию]])</f>
        <v>Мазько Н.Н., Панченкова И.Л., Варламов А.В.</v>
      </c>
      <c r="C164" s="24" t="s">
        <v>83</v>
      </c>
      <c r="D164" s="27" t="s">
        <v>75</v>
      </c>
      <c r="E164" s="28" t="s">
        <v>84</v>
      </c>
      <c r="F164" s="26">
        <v>4</v>
      </c>
      <c r="G164" s="28">
        <v>46098</v>
      </c>
      <c r="H164" s="31">
        <v>9324</v>
      </c>
      <c r="I164" s="29">
        <v>0.57986111111111116</v>
      </c>
      <c r="J164" s="21" t="str">
        <f>_xlfn.CONCAT(Таблица1[[#This Row],[Группа]],"_",TEXT(Таблица1[[#This Row],[Дата]],"ГГ.ММ.ДД"),"_",TEXT(Таблица1[[#This Row],[Время]],"чч:мм"))</f>
        <v>ЭЖД-32_26.03.17_13:55</v>
      </c>
      <c r="K164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164" s="21" t="s">
        <v>238</v>
      </c>
      <c r="M164" s="2">
        <f>IFERROR(IF(SEARCH("курс",Таблица1[[#This Row],[Форма контроля]])&gt;=1,),"Ошибка")</f>
        <v>0</v>
      </c>
      <c r="N164" s="2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Железнодорожные станции и узлы (4/13 з.е., 144/468 ч., 1/3, Д № 4795)ЭЖД-32</v>
      </c>
      <c r="O164" s="2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Железнодорожные станции и узлы (4/13 з.е., 144/468 ч., 1/3, Д № 4795)_ЭЖД-32_26.03.17_13:55</v>
      </c>
    </row>
    <row r="165" spans="1:15" ht="49.9" customHeight="1" x14ac:dyDescent="0.2">
      <c r="A165" s="3" t="s">
        <v>237</v>
      </c>
      <c r="B165" s="33" t="str">
        <f>_xlfn.CONCAT(Таблица1[[#This Row],[Преподаватель]],", ",Таблица1[[#This Row],[Кого добавляем в комиссию]])</f>
        <v>Мазько Н.Н., Панченкова И.Л., Варалмов А.В.</v>
      </c>
      <c r="C165" s="24" t="s">
        <v>22</v>
      </c>
      <c r="D165" s="27" t="s">
        <v>86</v>
      </c>
      <c r="E165" s="28" t="s">
        <v>24</v>
      </c>
      <c r="F165" s="26">
        <v>1</v>
      </c>
      <c r="G165" s="28">
        <v>46098</v>
      </c>
      <c r="H165" s="31">
        <v>9324</v>
      </c>
      <c r="I165" s="29">
        <v>0.57986111111111116</v>
      </c>
      <c r="J165" s="21" t="str">
        <f>_xlfn.CONCAT(Таблица1[[#This Row],[Группа]],"_",TEXT(Таблица1[[#This Row],[Дата]],"ГГ.ММ.ДД"),"_",TEXT(Таблица1[[#This Row],[Время]],"чч:мм"))</f>
        <v>ЭЖД-44у_26.03.17_13:55</v>
      </c>
      <c r="K165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165" s="21" t="s">
        <v>239</v>
      </c>
      <c r="M165" s="2">
        <f>IFERROR(IF(SEARCH("курс",Таблица1[[#This Row],[Форма контроля]])&gt;=1,),"Ошибка")</f>
        <v>0</v>
      </c>
      <c r="N165" s="2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Железнодорожные станции и узлы (2/7 з.е., 72/252 ч., 2/3, Д № 8598)ЭЖД-44у</v>
      </c>
      <c r="O165" s="2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Железнодорожные станции и узлы (2/7 з.е., 72/252 ч., 2/3, Д № 8598)_ЭЖД-44у_26.03.17_13:55</v>
      </c>
    </row>
    <row r="166" spans="1:15" ht="49.9" customHeight="1" x14ac:dyDescent="0.2">
      <c r="A166" s="3" t="s">
        <v>237</v>
      </c>
      <c r="B166" s="33" t="str">
        <f>_xlfn.CONCAT(Таблица1[[#This Row],[Преподаватель]],", ",Таблица1[[#This Row],[Кого добавляем в комиссию]])</f>
        <v>Мазько Н.Н., Панченкова И.Л., Варламов А.В.</v>
      </c>
      <c r="C166" s="24" t="s">
        <v>87</v>
      </c>
      <c r="D166" s="27" t="s">
        <v>86</v>
      </c>
      <c r="E166" s="28" t="s">
        <v>97</v>
      </c>
      <c r="F166" s="26">
        <v>5</v>
      </c>
      <c r="G166" s="28">
        <v>46098</v>
      </c>
      <c r="H166" s="31">
        <v>9324</v>
      </c>
      <c r="I166" s="29">
        <v>0.42708333333333331</v>
      </c>
      <c r="J166" s="21" t="str">
        <f>_xlfn.CONCAT(Таблица1[[#This Row],[Группа]],"_",TEXT(Таблица1[[#This Row],[Дата]],"ГГ.ММ.ДД"),"_",TEXT(Таблица1[[#This Row],[Время]],"чч:мм"))</f>
        <v>ЭЖД-23_26.03.17_10:15</v>
      </c>
      <c r="K166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166" s="21" t="s">
        <v>238</v>
      </c>
      <c r="M166" s="2">
        <f>IFERROR(IF(SEARCH("курс",Таблица1[[#This Row],[Форма контроля]])&gt;=1,),"Ошибка")</f>
        <v>0</v>
      </c>
      <c r="N166" s="2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Железнодорожные станции и узлы (5/13 з.е., 180/468 ч., 3/3, Д № 4795)ЭЖД-23</v>
      </c>
      <c r="O166" s="2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Железнодорожные станции и узлы (5/13 з.е., 180/468 ч., 3/3, Д № 4795)_ЭЖД-23_26.03.17_10:15</v>
      </c>
    </row>
    <row r="167" spans="1:15" ht="49.9" customHeight="1" x14ac:dyDescent="0.2">
      <c r="A167" s="3" t="s">
        <v>237</v>
      </c>
      <c r="B167" s="33" t="str">
        <f>_xlfn.CONCAT(Таблица1[[#This Row],[Преподаватель]],", ",Таблица1[[#This Row],[Кого добавляем в комиссию]])</f>
        <v>Мазько Н.Н., Панченкова И.Л., Варламов А.В.</v>
      </c>
      <c r="C167" s="24" t="s">
        <v>87</v>
      </c>
      <c r="D167" s="27" t="s">
        <v>86</v>
      </c>
      <c r="E167" s="28" t="s">
        <v>180</v>
      </c>
      <c r="F167" s="26">
        <v>1</v>
      </c>
      <c r="G167" s="28">
        <v>46098</v>
      </c>
      <c r="H167" s="31">
        <v>9324</v>
      </c>
      <c r="I167" s="29">
        <v>0.42708333333333331</v>
      </c>
      <c r="J167" s="21" t="str">
        <f>_xlfn.CONCAT(Таблица1[[#This Row],[Группа]],"_",TEXT(Таблица1[[#This Row],[Дата]],"ГГ.ММ.ДД"),"_",TEXT(Таблица1[[#This Row],[Время]],"чч:мм"))</f>
        <v>ЭЖД-22_26.03.17_10:15</v>
      </c>
      <c r="K167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167" s="21" t="s">
        <v>238</v>
      </c>
      <c r="M167" s="2">
        <f>IFERROR(IF(SEARCH("курс",Таблица1[[#This Row],[Форма контроля]])&gt;=1,),"Ошибка")</f>
        <v>0</v>
      </c>
      <c r="N167" s="2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Железнодорожные станции и узлы (5/13 з.е., 180/468 ч., 3/3, Д № 4795)ЭЖД-22</v>
      </c>
      <c r="O167" s="2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Железнодорожные станции и узлы (5/13 з.е., 180/468 ч., 3/3, Д № 4795)_ЭЖД-22_26.03.17_10:15</v>
      </c>
    </row>
    <row r="168" spans="1:15" ht="49.9" customHeight="1" x14ac:dyDescent="0.2">
      <c r="A168" s="3" t="s">
        <v>240</v>
      </c>
      <c r="B168" s="33" t="str">
        <f>_xlfn.CONCAT(Таблица1[[#This Row],[Преподаватель]],", ",Таблица1[[#This Row],[Кого добавляем в комиссию]])</f>
        <v>Максимов И.С., Галанский С.А., Атапин В.В.</v>
      </c>
      <c r="C168" s="24" t="s">
        <v>241</v>
      </c>
      <c r="D168" s="27" t="s">
        <v>23</v>
      </c>
      <c r="E168" s="28" t="s">
        <v>108</v>
      </c>
      <c r="F168" s="26">
        <v>1</v>
      </c>
      <c r="G168" s="28">
        <v>46101</v>
      </c>
      <c r="H168" s="31">
        <v>7106</v>
      </c>
      <c r="I168" s="29">
        <v>0.50694444444444442</v>
      </c>
      <c r="J168" s="21" t="str">
        <f>_xlfn.CONCAT(Таблица1[[#This Row],[Группа]],"_",TEXT(Таблица1[[#This Row],[Дата]],"ГГ.ММ.ДД"),"_",TEXT(Таблица1[[#This Row],[Время]],"чч:мм"))</f>
        <v>ЭЖД-55у_26.03.20_12:10</v>
      </c>
      <c r="K168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168" s="21" t="s">
        <v>242</v>
      </c>
      <c r="M168" s="2" t="str">
        <f>IFERROR(IF(SEARCH("курс",Таблица1[[#This Row],[Форма контроля]])&gt;=1,),"Ошибка")</f>
        <v>Ошибка</v>
      </c>
      <c r="N168" s="2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Основы геодезии (3 з.е., 108 ч., 1/1, Д № 8590)ЭЖД-55уошибка</v>
      </c>
      <c r="O168" s="2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Основы геодезии (3 з.е., 108 ч., 1/1, Д № 8590)_ЭЖД-55у_26.03.20_12:10</v>
      </c>
    </row>
    <row r="169" spans="1:15" ht="49.9" customHeight="1" x14ac:dyDescent="0.2">
      <c r="A169" s="3" t="s">
        <v>240</v>
      </c>
      <c r="B169" s="33" t="str">
        <f>_xlfn.CONCAT(Таблица1[[#This Row],[Преподаватель]],", ",Таблица1[[#This Row],[Кого добавляем в комиссию]])</f>
        <v>Максимов И.С., Галанский С.А., Атапин В.В.</v>
      </c>
      <c r="C169" s="24" t="s">
        <v>241</v>
      </c>
      <c r="D169" s="27" t="s">
        <v>23</v>
      </c>
      <c r="E169" s="28" t="s">
        <v>112</v>
      </c>
      <c r="F169" s="26">
        <v>1</v>
      </c>
      <c r="G169" s="28">
        <v>46100</v>
      </c>
      <c r="H169" s="31">
        <v>7106</v>
      </c>
      <c r="I169" s="29">
        <v>0.50694444444444442</v>
      </c>
      <c r="J169" s="21" t="str">
        <f>_xlfn.CONCAT(Таблица1[[#This Row],[Группа]],"_",TEXT(Таблица1[[#This Row],[Дата]],"ГГ.ММ.ДД"),"_",TEXT(Таблица1[[#This Row],[Время]],"чч:мм"))</f>
        <v xml:space="preserve"> ЭЖД-57у_26.03.19_12:10</v>
      </c>
      <c r="K169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169" s="21" t="s">
        <v>242</v>
      </c>
      <c r="M169" s="2" t="str">
        <f>IFERROR(IF(SEARCH("курс",Таблица1[[#This Row],[Форма контроля]])&gt;=1,),"Ошибка")</f>
        <v>Ошибка</v>
      </c>
      <c r="N169" s="2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Основы геодезии (3 з.е., 108 ч., 1/1, Д № 8590) ЭЖД-57уошибка</v>
      </c>
      <c r="O169" s="2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Основы геодезии (3 з.е., 108 ч., 1/1, Д № 8590)_ ЭЖД-57у_26.03.19_12:10</v>
      </c>
    </row>
    <row r="170" spans="1:15" ht="49.9" customHeight="1" x14ac:dyDescent="0.2">
      <c r="A170" s="3" t="s">
        <v>243</v>
      </c>
      <c r="B170" s="33" t="str">
        <f>_xlfn.CONCAT(Таблица1[[#This Row],[Преподаватель]],", ",Таблица1[[#This Row],[Кого добавляем в комиссию]])</f>
        <v>Малышева О.В., Кремнев А.А., Чекулдова С.В.</v>
      </c>
      <c r="C170" s="24" t="s">
        <v>244</v>
      </c>
      <c r="D170" s="27" t="s">
        <v>28</v>
      </c>
      <c r="E170" s="28" t="s">
        <v>76</v>
      </c>
      <c r="F170" s="26">
        <v>1</v>
      </c>
      <c r="G170" s="28">
        <v>46093</v>
      </c>
      <c r="H170" s="31">
        <v>9216</v>
      </c>
      <c r="I170" s="29">
        <v>0.42708333333333331</v>
      </c>
      <c r="J170" s="21" t="str">
        <f>_xlfn.CONCAT(Таблица1[[#This Row],[Группа]],"_",TEXT(Таблица1[[#This Row],[Дата]],"ГГ.ММ.ДД"),"_",TEXT(Таблица1[[#This Row],[Время]],"чч:мм"))</f>
        <v>ЭЖД-45у_26.03.12_10:15</v>
      </c>
      <c r="K170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170" s="21" t="s">
        <v>100</v>
      </c>
      <c r="M170" s="2" t="str">
        <f>IFERROR(IF(SEARCH("курс",Таблица1[[#This Row],[Форма контроля]])&gt;=1,),"Ошибка")</f>
        <v>Ошибка</v>
      </c>
      <c r="N170" s="2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Экономика и управление проектами (4 з.е., 144 ч., 1/1, Д № 8577)ЭЖД-45уошибка</v>
      </c>
      <c r="O170" s="2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Экономика и управление проектами (4 з.е., 144 ч., 1/1, Д № 8577)_ЭЖД-45у_26.03.12_10:15</v>
      </c>
    </row>
    <row r="171" spans="1:15" ht="49.9" customHeight="1" x14ac:dyDescent="0.2">
      <c r="A171" s="3" t="s">
        <v>243</v>
      </c>
      <c r="B171" s="33" t="str">
        <f>_xlfn.CONCAT(Таблица1[[#This Row],[Преподаватель]],", ",Таблица1[[#This Row],[Кого добавляем в комиссию]])</f>
        <v>Малышева О.В., Кремнев А.А., Чекулдова С.В.</v>
      </c>
      <c r="C171" s="24" t="s">
        <v>245</v>
      </c>
      <c r="D171" s="27" t="s">
        <v>28</v>
      </c>
      <c r="E171" s="28" t="s">
        <v>58</v>
      </c>
      <c r="F171" s="26">
        <v>1</v>
      </c>
      <c r="G171" s="28">
        <v>46092</v>
      </c>
      <c r="H171" s="31" t="s">
        <v>43</v>
      </c>
      <c r="I171" s="29">
        <v>0.71875</v>
      </c>
      <c r="J171" s="21" t="str">
        <f>_xlfn.CONCAT(Таблица1[[#This Row],[Группа]],"_",TEXT(Таблица1[[#This Row],[Дата]],"ГГ.ММ.ДД"),"_",TEXT(Таблица1[[#This Row],[Время]],"чч:мм"))</f>
        <v>ТТПм-51_26.03.11_17:15</v>
      </c>
      <c r="K171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171" s="21" t="s">
        <v>100</v>
      </c>
      <c r="M171" s="2" t="str">
        <f>IFERROR(IF(SEARCH("курс",Таблица1[[#This Row],[Форма контроля]])&gt;=1,),"Ошибка")</f>
        <v>Ошибка</v>
      </c>
      <c r="N171" s="2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Деловые коммуникации (билингвальный курс) (4 з.е., 144 ч., 1/1, Д № 7881)ТТПм-51ошибка</v>
      </c>
      <c r="O171" s="2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Деловые коммуникации (билингвальный курс) (4 з.е., 144 ч., 1/1, Д № 7881)_ТТПм-51_26.03.11_17:15</v>
      </c>
    </row>
    <row r="172" spans="1:15" ht="49.9" customHeight="1" x14ac:dyDescent="0.2">
      <c r="A172" s="3" t="s">
        <v>246</v>
      </c>
      <c r="B172" s="33" t="str">
        <f>_xlfn.CONCAT(Таблица1[[#This Row],[Преподаватель]],", ",Таблица1[[#This Row],[Кого добавляем в комиссию]])</f>
        <v>Манукян А.Г., Васельцова И.А.,Белов Д.О.</v>
      </c>
      <c r="C172" s="24" t="s">
        <v>129</v>
      </c>
      <c r="D172" s="27" t="s">
        <v>17</v>
      </c>
      <c r="E172" s="28" t="s">
        <v>70</v>
      </c>
      <c r="F172" s="26">
        <v>4</v>
      </c>
      <c r="G172" s="28">
        <v>46104</v>
      </c>
      <c r="H172" s="31">
        <v>5209</v>
      </c>
      <c r="I172" s="29">
        <v>0.42708333333333331</v>
      </c>
      <c r="J172" s="21" t="str">
        <f>_xlfn.CONCAT(Таблица1[[#This Row],[Группа]],"_",TEXT(Таблица1[[#This Row],[Дата]],"ГГ.ММ.ДД"),"_",TEXT(Таблица1[[#This Row],[Время]],"чч:мм"))</f>
        <v>Мб-52_26.03.23_10:15</v>
      </c>
      <c r="K172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172" s="21" t="s">
        <v>247</v>
      </c>
      <c r="M172" s="2" t="str">
        <f>IFERROR(IF(SEARCH("курс",Таблица1[[#This Row],[Форма контроля]])&gt;=1,),"Ошибка")</f>
        <v>Ошибка</v>
      </c>
      <c r="N172" s="2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Элективные курсы по физической культуре и спорту (36/328 ч., 1/6, Д № 7528)Мб-52ошибка</v>
      </c>
      <c r="O172" s="2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Элективные курсы по физической культуре и спорту (36/328 ч., 1/6, Д № 7528)_Мб-52_26.03.23_10:15</v>
      </c>
    </row>
    <row r="173" spans="1:15" ht="49.9" customHeight="1" x14ac:dyDescent="0.2">
      <c r="A173" s="3" t="s">
        <v>246</v>
      </c>
      <c r="B173" s="33" t="str">
        <f>_xlfn.CONCAT(Таблица1[[#This Row],[Преподаватель]],", ",Таблица1[[#This Row],[Кого добавляем в комиссию]])</f>
        <v>Манукян А.Г., Васельцова И.А. Белов Д.О.</v>
      </c>
      <c r="C173" s="24" t="s">
        <v>130</v>
      </c>
      <c r="D173" s="27" t="s">
        <v>17</v>
      </c>
      <c r="E173" s="28" t="s">
        <v>70</v>
      </c>
      <c r="F173" s="26">
        <v>4</v>
      </c>
      <c r="G173" s="28">
        <v>46104</v>
      </c>
      <c r="H173" s="31">
        <v>5209</v>
      </c>
      <c r="I173" s="29">
        <v>0.50694444444444442</v>
      </c>
      <c r="J173" s="21" t="str">
        <f>_xlfn.CONCAT(Таблица1[[#This Row],[Группа]],"_",TEXT(Таблица1[[#This Row],[Дата]],"ГГ.ММ.ДД"),"_",TEXT(Таблица1[[#This Row],[Время]],"чч:мм"))</f>
        <v>Мб-52_26.03.23_12:10</v>
      </c>
      <c r="K173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173" s="21" t="s">
        <v>131</v>
      </c>
      <c r="M173" s="2" t="str">
        <f>IFERROR(IF(SEARCH("курс",Таблица1[[#This Row],[Форма контроля]])&gt;=1,),"Ошибка")</f>
        <v>Ошибка</v>
      </c>
      <c r="N173" s="2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Физическая культура и спорт (1/2 з.е., 36/72 ч., 1/2, Д № 7508)Мб-52ошибка</v>
      </c>
      <c r="O173" s="2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Физическая культура и спорт (1/2 з.е., 36/72 ч., 1/2, Д № 7508)_Мб-52_26.03.23_12:10</v>
      </c>
    </row>
    <row r="174" spans="1:15" ht="49.9" customHeight="1" x14ac:dyDescent="0.2">
      <c r="A174" s="3" t="s">
        <v>248</v>
      </c>
      <c r="B174" s="33" t="str">
        <f>_xlfn.CONCAT(Таблица1[[#This Row],[Преподаватель]],", ",Таблица1[[#This Row],[Кого добавляем в комиссию]])</f>
        <v>Манукян А.Г., Михайлова О.Н., Васельцова И.А.</v>
      </c>
      <c r="C174" s="24" t="s">
        <v>46</v>
      </c>
      <c r="D174" s="27" t="s">
        <v>17</v>
      </c>
      <c r="E174" s="28" t="s">
        <v>81</v>
      </c>
      <c r="F174" s="26">
        <v>1</v>
      </c>
      <c r="G174" s="28">
        <v>46098</v>
      </c>
      <c r="H174" s="31">
        <v>5209</v>
      </c>
      <c r="I174" s="29">
        <v>0.50694444444444442</v>
      </c>
      <c r="J174" s="21" t="str">
        <f>_xlfn.CONCAT(Таблица1[[#This Row],[Группа]],"_",TEXT(Таблица1[[#This Row],[Дата]],"ГГ.ММ.ДД"),"_",TEXT(Таблица1[[#This Row],[Время]],"чч:мм"))</f>
        <v>ЭЖД-42_26.03.17_12:10</v>
      </c>
      <c r="K174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174" s="21" t="s">
        <v>47</v>
      </c>
      <c r="M174" s="2" t="str">
        <f>IFERROR(IF(SEARCH("курс",Таблица1[[#This Row],[Форма контроля]])&gt;=1,),"Ошибка")</f>
        <v>Ошибка</v>
      </c>
      <c r="N174" s="2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Элективные курсы по физической культуре и спорту (72/328 ч., 3/6, Д № 7444)ЭЖД-42ошибка</v>
      </c>
      <c r="O174" s="2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Элективные курсы по физической культуре и спорту (72/328 ч., 3/6, Д № 7444)_ЭЖД-42_26.03.17_12:10</v>
      </c>
    </row>
    <row r="175" spans="1:15" ht="49.9" customHeight="1" x14ac:dyDescent="0.2">
      <c r="A175" s="3" t="s">
        <v>248</v>
      </c>
      <c r="B175" s="33" t="str">
        <f>_xlfn.CONCAT(Таблица1[[#This Row],[Преподаватель]],", ",Таблица1[[#This Row],[Кого добавляем в комиссию]])</f>
        <v>Манукян А.Г., Михайлова О.Н., Васельцова И.А.</v>
      </c>
      <c r="C175" s="24" t="s">
        <v>48</v>
      </c>
      <c r="D175" s="27" t="s">
        <v>17</v>
      </c>
      <c r="E175" s="28" t="s">
        <v>168</v>
      </c>
      <c r="F175" s="26">
        <v>1</v>
      </c>
      <c r="G175" s="28">
        <v>46098</v>
      </c>
      <c r="H175" s="31">
        <v>5209</v>
      </c>
      <c r="I175" s="29">
        <v>0.42708333333333331</v>
      </c>
      <c r="J175" s="21" t="str">
        <f>_xlfn.CONCAT(Таблица1[[#This Row],[Группа]],"_",TEXT(Таблица1[[#This Row],[Дата]],"ГГ.ММ.ДД"),"_",TEXT(Таблица1[[#This Row],[Время]],"чч:мм"))</f>
        <v>УПб-41_26.03.17_10:15</v>
      </c>
      <c r="K175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175" s="21" t="s">
        <v>47</v>
      </c>
      <c r="M175" s="2" t="str">
        <f>IFERROR(IF(SEARCH("курс",Таблица1[[#This Row],[Форма контроля]])&gt;=1,),"Ошибка")</f>
        <v>Ошибка</v>
      </c>
      <c r="N175" s="2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Элективные курсы по физической культуре и спорту (72/328 ч., 3/6, Д № 7528)УПб-41ошибка</v>
      </c>
      <c r="O175" s="2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Элективные курсы по физической культуре и спорту (72/328 ч., 3/6, Д № 7528)_УПб-41_26.03.17_10:15</v>
      </c>
    </row>
    <row r="176" spans="1:15" ht="49.9" customHeight="1" x14ac:dyDescent="0.2">
      <c r="A176" s="3" t="s">
        <v>249</v>
      </c>
      <c r="B176" s="33" t="str">
        <f>_xlfn.CONCAT(Таблица1[[#This Row],[Преподаватель]],", ",Таблица1[[#This Row],[Кого добавляем в комиссию]])</f>
        <v>Метальников И.В., Свечников А.А. Панченкова И.Л.</v>
      </c>
      <c r="C176" s="24" t="s">
        <v>250</v>
      </c>
      <c r="D176" s="27" t="s">
        <v>17</v>
      </c>
      <c r="E176" s="28" t="s">
        <v>104</v>
      </c>
      <c r="F176" s="26">
        <v>2</v>
      </c>
      <c r="G176" s="28">
        <v>46102</v>
      </c>
      <c r="H176" s="31">
        <v>5407</v>
      </c>
      <c r="I176" s="29">
        <v>0.42708333333333331</v>
      </c>
      <c r="J176" s="21" t="str">
        <f>_xlfn.CONCAT(Таблица1[[#This Row],[Группа]],"_",TEXT(Таблица1[[#This Row],[Дата]],"ГГ.ММ.ДД"),"_",TEXT(Таблица1[[#This Row],[Время]],"чч:мм"))</f>
        <v>ЭЖД-52_26.03.21_10:15</v>
      </c>
      <c r="K176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176" s="21" t="s">
        <v>251</v>
      </c>
      <c r="M176" s="2" t="str">
        <f>IFERROR(IF(SEARCH("курс",Таблица1[[#This Row],[Форма контроля]])&gt;=1,),"Ошибка")</f>
        <v>Ошибка</v>
      </c>
      <c r="N176" s="2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Начертательная геометрия и компьютерная графика (3/6 з.е., 108/216 ч., 1/2, Д № 8043)ЭЖД-52ошибка</v>
      </c>
      <c r="O176" s="2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Начертательная геометрия и компьютерная графика (3/6 з.е., 108/216 ч., 1/2, Д № 8043)_ЭЖД-52_26.03.21_10:15</v>
      </c>
    </row>
    <row r="177" spans="1:15" ht="49.9" customHeight="1" x14ac:dyDescent="0.2">
      <c r="A177" s="3" t="s">
        <v>249</v>
      </c>
      <c r="B177" s="33" t="str">
        <f>_xlfn.CONCAT(Таблица1[[#This Row],[Преподаватель]],", ",Таблица1[[#This Row],[Кого добавляем в комиссию]])</f>
        <v>Метальников И.В., Свечников А.А. Панченкова И.Л.</v>
      </c>
      <c r="C177" s="24" t="s">
        <v>250</v>
      </c>
      <c r="D177" s="27" t="s">
        <v>17</v>
      </c>
      <c r="E177" s="28" t="s">
        <v>18</v>
      </c>
      <c r="F177" s="26">
        <v>5</v>
      </c>
      <c r="G177" s="28">
        <v>46102</v>
      </c>
      <c r="H177" s="31">
        <v>5407</v>
      </c>
      <c r="I177" s="29">
        <v>0.42708333333333331</v>
      </c>
      <c r="J177" s="21" t="str">
        <f>_xlfn.CONCAT(Таблица1[[#This Row],[Группа]],"_",TEXT(Таблица1[[#This Row],[Дата]],"ГГ.ММ.ДД"),"_",TEXT(Таблица1[[#This Row],[Время]],"чч:мм"))</f>
        <v>ЭЖД-51_26.03.21_10:15</v>
      </c>
      <c r="K177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177" s="21" t="s">
        <v>251</v>
      </c>
      <c r="M177" s="2" t="str">
        <f>IFERROR(IF(SEARCH("курс",Таблица1[[#This Row],[Форма контроля]])&gt;=1,),"Ошибка")</f>
        <v>Ошибка</v>
      </c>
      <c r="N177" s="2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Начертательная геометрия и компьютерная графика (3/6 з.е., 108/216 ч., 1/2, Д № 8043)ЭЖД-51ошибка</v>
      </c>
      <c r="O177" s="2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Начертательная геометрия и компьютерная графика (3/6 з.е., 108/216 ч., 1/2, Д № 8043)_ЭЖД-51_26.03.21_10:15</v>
      </c>
    </row>
    <row r="178" spans="1:15" ht="49.9" customHeight="1" x14ac:dyDescent="0.2">
      <c r="A178" s="3" t="s">
        <v>252</v>
      </c>
      <c r="B178" s="33" t="str">
        <f>_xlfn.CONCAT(Таблица1[[#This Row],[Преподаватель]],", ",Таблица1[[#This Row],[Кого добавляем в комиссию]])</f>
        <v>Михайлова О.Н., Мостовая Н.В., Васельцова И.А.</v>
      </c>
      <c r="C178" s="24" t="s">
        <v>162</v>
      </c>
      <c r="D178" s="27" t="s">
        <v>17</v>
      </c>
      <c r="E178" s="28" t="s">
        <v>111</v>
      </c>
      <c r="F178" s="26">
        <v>1</v>
      </c>
      <c r="G178" s="28">
        <v>46091</v>
      </c>
      <c r="H178" s="31">
        <v>5209</v>
      </c>
      <c r="I178" s="29">
        <v>0.50694444444444442</v>
      </c>
      <c r="J178" s="21" t="str">
        <f>_xlfn.CONCAT(Таблица1[[#This Row],[Группа]],"_",TEXT(Таблица1[[#This Row],[Дата]],"ГГ.ММ.ДД"),"_",TEXT(Таблица1[[#This Row],[Время]],"чч:мм"))</f>
        <v>ЭЖД-54у_26.03.10_12:10</v>
      </c>
      <c r="K178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178" s="21" t="s">
        <v>47</v>
      </c>
      <c r="M178" s="2" t="str">
        <f>IFERROR(IF(SEARCH("курс",Таблица1[[#This Row],[Форма контроля]])&gt;=1,),"Ошибка")</f>
        <v>Ошибка</v>
      </c>
      <c r="N178" s="2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Физическая культура и спорт (1/2 з.е., 36/72 ч., 1/2, Д № 8514)ЭЖД-54уошибка</v>
      </c>
      <c r="O178" s="2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Физическая культура и спорт (1/2 з.е., 36/72 ч., 1/2, Д № 8514)_ЭЖД-54у_26.03.10_12:10</v>
      </c>
    </row>
    <row r="179" spans="1:15" ht="49.9" customHeight="1" x14ac:dyDescent="0.2">
      <c r="A179" s="3" t="s">
        <v>253</v>
      </c>
      <c r="B179" s="33" t="str">
        <f>_xlfn.CONCAT(Таблица1[[#This Row],[Преподаватель]],", ",Таблица1[[#This Row],[Кого добавляем в комиссию]])</f>
        <v>Москвичев О.В., Грузд А.А., Панченкова И.Л.</v>
      </c>
      <c r="C179" s="24" t="s">
        <v>254</v>
      </c>
      <c r="D179" s="27" t="s">
        <v>23</v>
      </c>
      <c r="E179" s="28" t="s">
        <v>38</v>
      </c>
      <c r="F179" s="26" t="s">
        <v>90</v>
      </c>
      <c r="G179" s="28">
        <v>46092</v>
      </c>
      <c r="H179" s="31">
        <v>9412</v>
      </c>
      <c r="I179" s="29">
        <v>0.50694444444444442</v>
      </c>
      <c r="J179" s="21" t="str">
        <f>_xlfn.CONCAT(Таблица1[[#This Row],[Группа]],"_",TEXT(Таблица1[[#This Row],[Дата]],"ГГ.ММ.ДД"),"_",TEXT(Таблица1[[#This Row],[Время]],"чч:мм"))</f>
        <v>ЭЖД-31_26.03.11_12:10</v>
      </c>
      <c r="K179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179" s="21" t="s">
        <v>255</v>
      </c>
      <c r="M179" s="2" t="str">
        <f>IFERROR(IF(SEARCH("курс",Таблица1[[#This Row],[Форма контроля]])&gt;=1,),"Ошибка")</f>
        <v>Ошибка</v>
      </c>
      <c r="N179" s="2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Управление эксплуатационной работой (4/23 з.е., 144/828 ч., 1/5, Д № 8112)ЭЖД-31ошибка</v>
      </c>
      <c r="O179" s="2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Управление эксплуатационной работой (4/23 з.е., 144/828 ч., 1/5, Д № 8112)_ЭЖД-31_26.03.11_12:10</v>
      </c>
    </row>
    <row r="180" spans="1:15" ht="49.9" customHeight="1" x14ac:dyDescent="0.2">
      <c r="A180" s="3" t="s">
        <v>253</v>
      </c>
      <c r="B180" s="33" t="str">
        <f>_xlfn.CONCAT(Таблица1[[#This Row],[Преподаватель]],", ",Таблица1[[#This Row],[Кого добавляем в комиссию]])</f>
        <v>Москвичев О.В., Панченкова И.Л., Гаврилов М.В.</v>
      </c>
      <c r="C180" s="24" t="s">
        <v>256</v>
      </c>
      <c r="D180" s="27" t="s">
        <v>17</v>
      </c>
      <c r="E180" s="28" t="s">
        <v>97</v>
      </c>
      <c r="F180" s="26">
        <v>1</v>
      </c>
      <c r="G180" s="28">
        <v>46093</v>
      </c>
      <c r="H180" s="31">
        <v>9408</v>
      </c>
      <c r="I180" s="29">
        <v>0.57986111111111116</v>
      </c>
      <c r="J180" s="21" t="str">
        <f>_xlfn.CONCAT(Таблица1[[#This Row],[Группа]],"_",TEXT(Таблица1[[#This Row],[Дата]],"ГГ.ММ.ДД"),"_",TEXT(Таблица1[[#This Row],[Время]],"чч:мм"))</f>
        <v>ЭЖД-23_26.03.12_13:55</v>
      </c>
      <c r="K180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180" s="21" t="s">
        <v>257</v>
      </c>
      <c r="M180" s="2" t="str">
        <f>IFERROR(IF(SEARCH("курс",Таблица1[[#This Row],[Форма контроля]])&gt;=1,),"Ошибка")</f>
        <v>Ошибка</v>
      </c>
      <c r="N180" s="2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Эффективность технических и технологических мероприятий в перевозочном процессе (2/5 з.е., 72/180 ч., 1/2, Д № 4793)ЭЖД-23ошибка</v>
      </c>
      <c r="O180" s="2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Эффективность технических и технологических мероприятий в перевозочном процессе (2/5 з.е., 72/180 ч., 1/2, Д № 4793)_ЭЖД-23_26.03.12_13:55</v>
      </c>
    </row>
    <row r="181" spans="1:15" s="2" customFormat="1" ht="49.9" customHeight="1" x14ac:dyDescent="0.2">
      <c r="A181" s="3" t="s">
        <v>253</v>
      </c>
      <c r="B181" s="33" t="str">
        <f>_xlfn.CONCAT(Таблица1[[#This Row],[Преподаватель]],", ",Таблица1[[#This Row],[Кого добавляем в комиссию]])</f>
        <v>Москвичев О.В., Куприянова Е.А., Панченква И.Л.</v>
      </c>
      <c r="C181" s="24" t="s">
        <v>258</v>
      </c>
      <c r="D181" s="27" t="s">
        <v>23</v>
      </c>
      <c r="E181" s="28" t="s">
        <v>108</v>
      </c>
      <c r="F181" s="26">
        <v>1</v>
      </c>
      <c r="G181" s="28">
        <v>46091</v>
      </c>
      <c r="H181" s="31">
        <v>9412</v>
      </c>
      <c r="I181" s="29">
        <v>0.57986111111111116</v>
      </c>
      <c r="J181" s="21" t="str">
        <f>_xlfn.CONCAT(Таблица1[[#This Row],[Группа]],"_",TEXT(Таблица1[[#This Row],[Дата]],"ГГ.ММ.ДД"),"_",TEXT(Таблица1[[#This Row],[Время]],"чч:мм"))</f>
        <v>ЭЖД-55у_26.03.10_13:55</v>
      </c>
      <c r="K181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181" s="21" t="s">
        <v>259</v>
      </c>
      <c r="M181" s="2" t="str">
        <f>IFERROR(IF(SEARCH("курс",Таблица1[[#This Row],[Форма контроля]])&gt;=1,),"Ошибка")</f>
        <v>Ошибка</v>
      </c>
      <c r="N181" s="2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Управление эксплуатационной работой (2/13 з.е., 72/468 ч., 1/5, Д № 8600)ЭЖД-55уошибка</v>
      </c>
      <c r="O181" s="2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Управление эксплуатационной работой (2/13 з.е., 72/468 ч., 1/5, Д № 8600)_ЭЖД-55у_26.03.10_13:55</v>
      </c>
    </row>
    <row r="182" spans="1:15" s="2" customFormat="1" ht="49.9" customHeight="1" x14ac:dyDescent="0.2">
      <c r="A182" s="3" t="s">
        <v>253</v>
      </c>
      <c r="B182" s="33" t="str">
        <f>_xlfn.CONCAT(Таблица1[[#This Row],[Преподаватель]],", ",Таблица1[[#This Row],[Кого добавляем в комиссию]])</f>
        <v>Москвичев О.В., Куприянова Е.А., Панченква И.Л.</v>
      </c>
      <c r="C182" s="24" t="s">
        <v>258</v>
      </c>
      <c r="D182" s="27" t="s">
        <v>23</v>
      </c>
      <c r="E182" s="28" t="s">
        <v>111</v>
      </c>
      <c r="F182" s="26">
        <v>1</v>
      </c>
      <c r="G182" s="28">
        <v>46091</v>
      </c>
      <c r="H182" s="31">
        <v>9412</v>
      </c>
      <c r="I182" s="29">
        <v>0.57986111111111116</v>
      </c>
      <c r="J182" s="21" t="str">
        <f>_xlfn.CONCAT(Таблица1[[#This Row],[Группа]],"_",TEXT(Таблица1[[#This Row],[Дата]],"ГГ.ММ.ДД"),"_",TEXT(Таблица1[[#This Row],[Время]],"чч:мм"))</f>
        <v>ЭЖД-54у_26.03.10_13:55</v>
      </c>
      <c r="K182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182" s="21" t="s">
        <v>259</v>
      </c>
      <c r="M182" s="2" t="str">
        <f>IFERROR(IF(SEARCH("курс",Таблица1[[#This Row],[Форма контроля]])&gt;=1,),"Ошибка")</f>
        <v>Ошибка</v>
      </c>
      <c r="N182" s="2" t="str">
        <f>IF(Таблица1[[#This Row],[Курсовой?]]=0,_xlfn.CONCAT(Таблица1[[#This Row],[Дисциплина]],Таблица1[[#This Row],[Группа]]),_xlfn.CONCAT(Таблица1[[#This Row],[Дисциплина]],Таблица1[[#This Row],[Группа]],"ошибка"))</f>
        <v>Управление эксплуатационной работой (2/13 з.е., 72/468 ч., 1/5, Д № 8600)ЭЖД-54уошибка</v>
      </c>
      <c r="O182" s="2" t="str">
        <f>IF(Таблица1[[#This Row],[Дата]]="",IF(Таблица1[[#This Row],[Курсовой?]]=0,_xlfn.CONCAT(Таблица1[[#This Row],[Дисциплина]],"_",Таблица1[[#This Row],[Группа]],"_","24.12.31","_",TEXT(Таблица1[[#This Row],[Время]],"чч:мм")),_xlfn.CONCAT(Таблица1[[#This Row],[Дисциплина]],"_",Таблица1[[#This Row],[Группа]],"_","99.12.31","_",TEXT(Таблица1[[#This Row],[Время]],"чч:мм"))),_xlfn.CONCAT(Таблица1[[#This Row],[Дисциплина]],"_",Таблица1[[#This Row],[Группа]],"_",TEXT(Таблица1[[#This Row],[Дата]],"ГГ.ММ.ДД"),"_",TEXT(Таблица1[[#This Row],[Время]],"чч:мм")))</f>
        <v>Управление эксплуатационной работой (2/13 з.е., 72/468 ч., 1/5, Д № 8600)_ЭЖД-54у_26.03.10_13:55</v>
      </c>
    </row>
    <row r="183" spans="1:15" s="10" customFormat="1" ht="49.9" customHeight="1" x14ac:dyDescent="0.2">
      <c r="A183" s="3" t="s">
        <v>253</v>
      </c>
      <c r="B183" s="33" t="str">
        <f>_xlfn.CONCAT(Таблица1[[#This Row],[Преподаватель]],", ",Таблица1[[#This Row],[Кого добавляем в комиссию]])</f>
        <v>Москвичев О.В., Грузд А.А., Панченкова И.Л.</v>
      </c>
      <c r="C183" s="24" t="s">
        <v>260</v>
      </c>
      <c r="D183" s="27" t="s">
        <v>23</v>
      </c>
      <c r="E183" s="28" t="s">
        <v>84</v>
      </c>
      <c r="F183" s="26">
        <v>2</v>
      </c>
      <c r="G183" s="28">
        <v>46092</v>
      </c>
      <c r="H183" s="31">
        <v>9412</v>
      </c>
      <c r="I183" s="29">
        <v>0.50694444444444442</v>
      </c>
      <c r="J183" s="21" t="str">
        <f>_xlfn.CONCAT(Таблица1[[#This Row],[Группа]],"_",TEXT(Таблица1[[#This Row],[Дата]],"ГГ.ММ.ДД"),"_",TEXT(Таблица1[[#This Row],[Время]],"чч:мм"))</f>
        <v>ЭЖД-32_26.03.11_12:10</v>
      </c>
      <c r="K183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183" s="21" t="s">
        <v>255</v>
      </c>
      <c r="M183" s="2"/>
      <c r="N183" s="2"/>
      <c r="O183" s="2"/>
    </row>
    <row r="184" spans="1:15" ht="49.9" customHeight="1" x14ac:dyDescent="0.2">
      <c r="A184" s="3" t="s">
        <v>253</v>
      </c>
      <c r="B184" s="33" t="str">
        <f>_xlfn.CONCAT(Таблица1[[#This Row],[Преподаватель]],", ",Таблица1[[#This Row],[Кого добавляем в комиссию]])</f>
        <v>Москвичев О.В., Грузд А.А., Панченкова И.Л.</v>
      </c>
      <c r="C184" s="24" t="s">
        <v>260</v>
      </c>
      <c r="D184" s="27" t="s">
        <v>23</v>
      </c>
      <c r="E184" s="28" t="s">
        <v>38</v>
      </c>
      <c r="F184" s="26">
        <v>6</v>
      </c>
      <c r="G184" s="28">
        <v>46092</v>
      </c>
      <c r="H184" s="31">
        <v>9412</v>
      </c>
      <c r="I184" s="29">
        <v>0.50694444444444442</v>
      </c>
      <c r="J184" s="21" t="str">
        <f>_xlfn.CONCAT(Таблица1[[#This Row],[Группа]],"_",TEXT(Таблица1[[#This Row],[Дата]],"ГГ.ММ.ДД"),"_",TEXT(Таблица1[[#This Row],[Время]],"чч:мм"))</f>
        <v>ЭЖД-31_26.03.11_12:10</v>
      </c>
      <c r="K184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184" s="21" t="s">
        <v>255</v>
      </c>
    </row>
    <row r="185" spans="1:15" ht="49.9" customHeight="1" x14ac:dyDescent="0.2">
      <c r="A185" s="3" t="s">
        <v>253</v>
      </c>
      <c r="B185" s="33" t="str">
        <f>_xlfn.CONCAT(Таблица1[[#This Row],[Преподаватель]],", ",Таблица1[[#This Row],[Кого добавляем в комиссию]])</f>
        <v>Москвичев О.В., Грузд А.А., Панченкова И.Л.</v>
      </c>
      <c r="C185" s="24" t="s">
        <v>260</v>
      </c>
      <c r="D185" s="27" t="s">
        <v>23</v>
      </c>
      <c r="E185" s="28" t="s">
        <v>85</v>
      </c>
      <c r="F185" s="26">
        <v>4</v>
      </c>
      <c r="G185" s="28">
        <v>46092</v>
      </c>
      <c r="H185" s="31">
        <v>9412</v>
      </c>
      <c r="I185" s="29">
        <v>0.50694444444444442</v>
      </c>
      <c r="J185" s="21" t="str">
        <f>_xlfn.CONCAT(Таблица1[[#This Row],[Группа]],"_",TEXT(Таблица1[[#This Row],[Дата]],"ГГ.ММ.ДД"),"_",TEXT(Таблица1[[#This Row],[Время]],"чч:мм"))</f>
        <v>ЭЖД-33_26.03.11_12:10</v>
      </c>
      <c r="K185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185" s="21" t="s">
        <v>255</v>
      </c>
    </row>
    <row r="186" spans="1:15" ht="49.9" customHeight="1" x14ac:dyDescent="0.2">
      <c r="A186" s="3" t="s">
        <v>253</v>
      </c>
      <c r="B186" s="33" t="str">
        <f>_xlfn.CONCAT(Таблица1[[#This Row],[Преподаватель]],", ",Таблица1[[#This Row],[Кого добавляем в комиссию]])</f>
        <v>Москвичев О.В., Грузд А.А., Панченкова И.Л.</v>
      </c>
      <c r="C186" s="24" t="s">
        <v>261</v>
      </c>
      <c r="D186" s="27" t="s">
        <v>23</v>
      </c>
      <c r="E186" s="28" t="s">
        <v>88</v>
      </c>
      <c r="F186" s="26">
        <v>3</v>
      </c>
      <c r="G186" s="28">
        <v>46100</v>
      </c>
      <c r="H186" s="31">
        <v>9412</v>
      </c>
      <c r="I186" s="29">
        <v>0.57986111111111116</v>
      </c>
      <c r="J186" s="21" t="str">
        <f>_xlfn.CONCAT(Таблица1[[#This Row],[Группа]],"_",TEXT(Таблица1[[#This Row],[Дата]],"ГГ.ММ.ДД"),"_",TEXT(Таблица1[[#This Row],[Время]],"чч:мм"))</f>
        <v>ЭЖД-21_26.03.19_13:55</v>
      </c>
      <c r="K186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186" s="21" t="s">
        <v>255</v>
      </c>
    </row>
    <row r="187" spans="1:15" ht="49.9" customHeight="1" x14ac:dyDescent="0.2">
      <c r="A187" s="3" t="s">
        <v>253</v>
      </c>
      <c r="B187" s="33" t="str">
        <f>_xlfn.CONCAT(Таблица1[[#This Row],[Преподаватель]],", ",Таблица1[[#This Row],[Кого добавляем в комиссию]])</f>
        <v>Москвичев О.В., Грузд А.А., Панченкова И.Л.</v>
      </c>
      <c r="C187" s="24" t="s">
        <v>261</v>
      </c>
      <c r="D187" s="27" t="s">
        <v>23</v>
      </c>
      <c r="E187" s="28" t="s">
        <v>97</v>
      </c>
      <c r="F187" s="26">
        <v>2</v>
      </c>
      <c r="G187" s="28">
        <v>46100</v>
      </c>
      <c r="H187" s="31">
        <v>9412</v>
      </c>
      <c r="I187" s="29">
        <v>0.57986111111111116</v>
      </c>
      <c r="J187" s="21" t="str">
        <f>_xlfn.CONCAT(Таблица1[[#This Row],[Группа]],"_",TEXT(Таблица1[[#This Row],[Дата]],"ГГ.ММ.ДД"),"_",TEXT(Таблица1[[#This Row],[Время]],"чч:мм"))</f>
        <v>ЭЖД-23_26.03.19_13:55</v>
      </c>
      <c r="K187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187" s="21" t="s">
        <v>255</v>
      </c>
    </row>
    <row r="188" spans="1:15" ht="49.9" customHeight="1" x14ac:dyDescent="0.2">
      <c r="A188" s="3" t="s">
        <v>262</v>
      </c>
      <c r="B188" s="33" t="str">
        <f>_xlfn.CONCAT(Таблица1[[#This Row],[Преподаватель]],", ",Таблица1[[#This Row],[Кого добавляем в комиссию]])</f>
        <v>Москвичева Е.Е., Панчекова И.Л., Прусов М.В.</v>
      </c>
      <c r="C188" s="24" t="s">
        <v>263</v>
      </c>
      <c r="D188" s="27" t="s">
        <v>28</v>
      </c>
      <c r="E188" s="28" t="s">
        <v>84</v>
      </c>
      <c r="F188" s="26">
        <v>1</v>
      </c>
      <c r="G188" s="28">
        <v>46094</v>
      </c>
      <c r="H188" s="31">
        <v>9419</v>
      </c>
      <c r="I188" s="29">
        <v>0.64930555555555558</v>
      </c>
      <c r="J188" s="21" t="str">
        <f>_xlfn.CONCAT(Таблица1[[#This Row],[Группа]],"_",TEXT(Таблица1[[#This Row],[Дата]],"ГГ.ММ.ДД"),"_",TEXT(Таблица1[[#This Row],[Время]],"чч:мм"))</f>
        <v>ЭЖД-32_26.03.13_15:35</v>
      </c>
      <c r="K188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188" s="21" t="s">
        <v>264</v>
      </c>
    </row>
    <row r="189" spans="1:15" ht="49.9" customHeight="1" x14ac:dyDescent="0.2">
      <c r="A189" s="3" t="s">
        <v>262</v>
      </c>
      <c r="B189" s="33" t="str">
        <f>_xlfn.CONCAT(Таблица1[[#This Row],[Преподаватель]],", ",Таблица1[[#This Row],[Кого добавляем в комиссию]])</f>
        <v>Москвичева Е.Е., Панченкова И.Л., Прусов М.В.</v>
      </c>
      <c r="C189" s="24" t="s">
        <v>263</v>
      </c>
      <c r="D189" s="27" t="s">
        <v>75</v>
      </c>
      <c r="E189" s="28" t="s">
        <v>84</v>
      </c>
      <c r="F189" s="26">
        <v>1</v>
      </c>
      <c r="G189" s="28">
        <v>46094</v>
      </c>
      <c r="H189" s="31">
        <v>9419</v>
      </c>
      <c r="I189" s="29">
        <v>0.57986111111111116</v>
      </c>
      <c r="J189" s="21" t="str">
        <f>_xlfn.CONCAT(Таблица1[[#This Row],[Группа]],"_",TEXT(Таблица1[[#This Row],[Дата]],"ГГ.ММ.ДД"),"_",TEXT(Таблица1[[#This Row],[Время]],"чч:мм"))</f>
        <v>ЭЖД-32_26.03.13_13:55</v>
      </c>
      <c r="K189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189" s="21" t="s">
        <v>140</v>
      </c>
    </row>
    <row r="190" spans="1:15" ht="49.9" customHeight="1" x14ac:dyDescent="0.2">
      <c r="A190" s="3" t="s">
        <v>262</v>
      </c>
      <c r="B190" s="33" t="str">
        <f>_xlfn.CONCAT(Таблица1[[#This Row],[Преподаватель]],", ",Таблица1[[#This Row],[Кого добавляем в комиссию]])</f>
        <v>Москвичева Е.Е., Панченкова И.Л., Пацев Ю.П.</v>
      </c>
      <c r="C190" s="24" t="s">
        <v>265</v>
      </c>
      <c r="D190" s="27" t="s">
        <v>17</v>
      </c>
      <c r="E190" s="28" t="s">
        <v>38</v>
      </c>
      <c r="F190" s="26">
        <v>3</v>
      </c>
      <c r="G190" s="28">
        <v>46094</v>
      </c>
      <c r="H190" s="31">
        <v>9419</v>
      </c>
      <c r="I190" s="29">
        <v>0.50694444444444442</v>
      </c>
      <c r="J190" s="21" t="str">
        <f>_xlfn.CONCAT(Таблица1[[#This Row],[Группа]],"_",TEXT(Таблица1[[#This Row],[Дата]],"ГГ.ММ.ДД"),"_",TEXT(Таблица1[[#This Row],[Время]],"чч:мм"))</f>
        <v>ЭЖД-31_26.03.13_12:10</v>
      </c>
      <c r="K190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190" s="21" t="s">
        <v>93</v>
      </c>
    </row>
    <row r="191" spans="1:15" ht="49.9" customHeight="1" x14ac:dyDescent="0.2">
      <c r="A191" s="3" t="s">
        <v>262</v>
      </c>
      <c r="B191" s="33" t="str">
        <f>_xlfn.CONCAT(Таблица1[[#This Row],[Преподаватель]],", ",Таблица1[[#This Row],[Кого добавляем в комиссию]])</f>
        <v>Москвичева Е.Е., Панчекова И.Л., Прусов М.В.</v>
      </c>
      <c r="C191" s="24" t="s">
        <v>263</v>
      </c>
      <c r="D191" s="27" t="s">
        <v>75</v>
      </c>
      <c r="E191" s="28" t="s">
        <v>38</v>
      </c>
      <c r="F191" s="26">
        <v>4</v>
      </c>
      <c r="G191" s="28">
        <v>46094</v>
      </c>
      <c r="H191" s="31">
        <v>9419</v>
      </c>
      <c r="I191" s="29">
        <v>0.57986111111111116</v>
      </c>
      <c r="J191" s="21" t="str">
        <f>_xlfn.CONCAT(Таблица1[[#This Row],[Группа]],"_",TEXT(Таблица1[[#This Row],[Дата]],"ГГ.ММ.ДД"),"_",TEXT(Таблица1[[#This Row],[Время]],"чч:мм"))</f>
        <v>ЭЖД-31_26.03.13_13:55</v>
      </c>
      <c r="K191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191" s="21" t="s">
        <v>264</v>
      </c>
    </row>
    <row r="192" spans="1:15" ht="49.9" customHeight="1" x14ac:dyDescent="0.2">
      <c r="A192" s="3" t="s">
        <v>262</v>
      </c>
      <c r="B192" s="33" t="str">
        <f>_xlfn.CONCAT(Таблица1[[#This Row],[Преподаватель]],", ",Таблица1[[#This Row],[Кого добавляем в комиссию]])</f>
        <v>Москвичева Е.Е., Панчекова И.Л., Прусов М.В.</v>
      </c>
      <c r="C192" s="24" t="s">
        <v>263</v>
      </c>
      <c r="D192" s="27" t="s">
        <v>28</v>
      </c>
      <c r="E192" s="28" t="s">
        <v>38</v>
      </c>
      <c r="F192" s="26">
        <v>4</v>
      </c>
      <c r="G192" s="28">
        <v>46094</v>
      </c>
      <c r="H192" s="31">
        <v>9419</v>
      </c>
      <c r="I192" s="29">
        <v>0.64930555555555558</v>
      </c>
      <c r="J192" s="21" t="str">
        <f>_xlfn.CONCAT(Таблица1[[#This Row],[Группа]],"_",TEXT(Таблица1[[#This Row],[Дата]],"ГГ.ММ.ДД"),"_",TEXT(Таблица1[[#This Row],[Время]],"чч:мм"))</f>
        <v>ЭЖД-31_26.03.13_15:35</v>
      </c>
      <c r="K192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192" s="21" t="s">
        <v>264</v>
      </c>
    </row>
    <row r="193" spans="1:12" ht="49.9" customHeight="1" x14ac:dyDescent="0.2">
      <c r="A193" s="3" t="s">
        <v>262</v>
      </c>
      <c r="B193" s="33" t="str">
        <f>_xlfn.CONCAT(Таблица1[[#This Row],[Преподаватель]],", ",Таблица1[[#This Row],[Кого добавляем в комиссию]])</f>
        <v>Москвичева Е.Е., Панчекова И.Л., Прусов М.В.</v>
      </c>
      <c r="C193" s="24" t="s">
        <v>263</v>
      </c>
      <c r="D193" s="27" t="s">
        <v>28</v>
      </c>
      <c r="E193" s="28" t="s">
        <v>85</v>
      </c>
      <c r="F193" s="26">
        <v>7</v>
      </c>
      <c r="G193" s="28">
        <v>46094</v>
      </c>
      <c r="H193" s="31">
        <v>9419</v>
      </c>
      <c r="I193" s="29">
        <v>0.64930555555555558</v>
      </c>
      <c r="J193" s="21" t="str">
        <f>_xlfn.CONCAT(Таблица1[[#This Row],[Группа]],"_",TEXT(Таблица1[[#This Row],[Дата]],"ГГ.ММ.ДД"),"_",TEXT(Таблица1[[#This Row],[Время]],"чч:мм"))</f>
        <v>ЭЖД-33_26.03.13_15:35</v>
      </c>
      <c r="K193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193" s="21" t="s">
        <v>264</v>
      </c>
    </row>
    <row r="194" spans="1:12" ht="49.9" customHeight="1" x14ac:dyDescent="0.2">
      <c r="A194" s="3" t="s">
        <v>262</v>
      </c>
      <c r="B194" s="33" t="str">
        <f>_xlfn.CONCAT(Таблица1[[#This Row],[Преподаватель]],", ",Таблица1[[#This Row],[Кого добавляем в комиссию]])</f>
        <v>Москвичева Е.Е., Панчекова И.Л., Прусов М.В.</v>
      </c>
      <c r="C194" s="24" t="s">
        <v>266</v>
      </c>
      <c r="D194" s="27" t="s">
        <v>28</v>
      </c>
      <c r="E194" s="28" t="s">
        <v>24</v>
      </c>
      <c r="F194" s="26">
        <v>4</v>
      </c>
      <c r="G194" s="28">
        <v>46094</v>
      </c>
      <c r="H194" s="31">
        <v>9419</v>
      </c>
      <c r="I194" s="29">
        <v>0.64930555555555558</v>
      </c>
      <c r="J194" s="21" t="str">
        <f>_xlfn.CONCAT(Таблица1[[#This Row],[Группа]],"_",TEXT(Таблица1[[#This Row],[Дата]],"ГГ.ММ.ДД"),"_",TEXT(Таблица1[[#This Row],[Время]],"чч:мм"))</f>
        <v>ЭЖД-44у_26.03.13_15:35</v>
      </c>
      <c r="K194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194" s="21" t="s">
        <v>264</v>
      </c>
    </row>
    <row r="195" spans="1:12" ht="49.9" customHeight="1" x14ac:dyDescent="0.2">
      <c r="A195" s="3" t="s">
        <v>262</v>
      </c>
      <c r="B195" s="33" t="str">
        <f>_xlfn.CONCAT(Таблица1[[#This Row],[Преподаватель]],", ",Таблица1[[#This Row],[Кого добавляем в комиссию]])</f>
        <v>Москвичева Е.Е., Панчекова И.Л., Пацев Ю.П.</v>
      </c>
      <c r="C195" s="24" t="s">
        <v>267</v>
      </c>
      <c r="D195" s="27" t="s">
        <v>17</v>
      </c>
      <c r="E195" s="28" t="s">
        <v>76</v>
      </c>
      <c r="F195" s="26">
        <v>1</v>
      </c>
      <c r="G195" s="28">
        <v>46094</v>
      </c>
      <c r="H195" s="31">
        <v>9419</v>
      </c>
      <c r="I195" s="29">
        <v>0.50694444444444442</v>
      </c>
      <c r="J195" s="21" t="str">
        <f>_xlfn.CONCAT(Таблица1[[#This Row],[Группа]],"_",TEXT(Таблица1[[#This Row],[Дата]],"ГГ.ММ.ДД"),"_",TEXT(Таблица1[[#This Row],[Время]],"чч:мм"))</f>
        <v>ЭЖД-45у_26.03.13_12:10</v>
      </c>
      <c r="K195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195" s="21" t="s">
        <v>268</v>
      </c>
    </row>
    <row r="196" spans="1:12" ht="49.9" customHeight="1" x14ac:dyDescent="0.2">
      <c r="A196" s="3" t="s">
        <v>262</v>
      </c>
      <c r="B196" s="33" t="str">
        <f>_xlfn.CONCAT(Таблица1[[#This Row],[Преподаватель]],", ",Таблица1[[#This Row],[Кого добавляем в комиссию]])</f>
        <v>Москвичева Е.Е., Панчекова И.Л., Прусов М.В.</v>
      </c>
      <c r="C196" s="24" t="s">
        <v>266</v>
      </c>
      <c r="D196" s="27" t="s">
        <v>28</v>
      </c>
      <c r="E196" s="28" t="s">
        <v>76</v>
      </c>
      <c r="F196" s="26">
        <v>3</v>
      </c>
      <c r="G196" s="28">
        <v>46094</v>
      </c>
      <c r="H196" s="31">
        <v>9419</v>
      </c>
      <c r="I196" s="29">
        <v>0.64930555555555558</v>
      </c>
      <c r="J196" s="21" t="str">
        <f>_xlfn.CONCAT(Таблица1[[#This Row],[Группа]],"_",TEXT(Таблица1[[#This Row],[Дата]],"ГГ.ММ.ДД"),"_",TEXT(Таблица1[[#This Row],[Время]],"чч:мм"))</f>
        <v>ЭЖД-45у_26.03.13_15:35</v>
      </c>
      <c r="K196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196" s="21" t="s">
        <v>264</v>
      </c>
    </row>
    <row r="197" spans="1:12" ht="49.9" customHeight="1" x14ac:dyDescent="0.2">
      <c r="A197" s="3" t="s">
        <v>262</v>
      </c>
      <c r="B197" s="33" t="str">
        <f>_xlfn.CONCAT(Таблица1[[#This Row],[Преподаватель]],", ",Таблица1[[#This Row],[Кого добавляем в комиссию]])</f>
        <v>Москвичева Е.Е., Панчекова И.Л., Прусов М.В.</v>
      </c>
      <c r="C197" s="24" t="s">
        <v>266</v>
      </c>
      <c r="D197" s="27" t="s">
        <v>28</v>
      </c>
      <c r="E197" s="28" t="s">
        <v>77</v>
      </c>
      <c r="F197" s="26">
        <v>4</v>
      </c>
      <c r="G197" s="28">
        <v>46094</v>
      </c>
      <c r="H197" s="31">
        <v>9419</v>
      </c>
      <c r="I197" s="29">
        <v>0.64930555555555558</v>
      </c>
      <c r="J197" s="21" t="str">
        <f>_xlfn.CONCAT(Таблица1[[#This Row],[Группа]],"_",TEXT(Таблица1[[#This Row],[Дата]],"ГГ.ММ.ДД"),"_",TEXT(Таблица1[[#This Row],[Время]],"чч:мм"))</f>
        <v>ЭЖД-46у_26.03.13_15:35</v>
      </c>
      <c r="K197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197" s="21" t="s">
        <v>264</v>
      </c>
    </row>
    <row r="198" spans="1:12" ht="49.9" customHeight="1" x14ac:dyDescent="0.2">
      <c r="A198" s="3" t="s">
        <v>262</v>
      </c>
      <c r="B198" s="33" t="str">
        <f>_xlfn.CONCAT(Таблица1[[#This Row],[Преподаватель]],", ",Таблица1[[#This Row],[Кого добавляем в комиссию]])</f>
        <v>Москвичева Е.Е., Панчекова И.Л., Прусов М.В.</v>
      </c>
      <c r="C198" s="24" t="s">
        <v>266</v>
      </c>
      <c r="D198" s="27" t="s">
        <v>75</v>
      </c>
      <c r="E198" s="28" t="s">
        <v>77</v>
      </c>
      <c r="F198" s="26">
        <v>3</v>
      </c>
      <c r="G198" s="28">
        <v>46094</v>
      </c>
      <c r="H198" s="31">
        <v>9419</v>
      </c>
      <c r="I198" s="29">
        <v>0.57986111111111116</v>
      </c>
      <c r="J198" s="21" t="str">
        <f>_xlfn.CONCAT(Таблица1[[#This Row],[Группа]],"_",TEXT(Таблица1[[#This Row],[Дата]],"ГГ.ММ.ДД"),"_",TEXT(Таблица1[[#This Row],[Время]],"чч:мм"))</f>
        <v>ЭЖД-46у_26.03.13_13:55</v>
      </c>
      <c r="K198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198" s="21" t="s">
        <v>264</v>
      </c>
    </row>
    <row r="199" spans="1:12" ht="49.9" customHeight="1" x14ac:dyDescent="0.2">
      <c r="A199" s="3" t="s">
        <v>262</v>
      </c>
      <c r="B199" s="33" t="str">
        <f>_xlfn.CONCAT(Таблица1[[#This Row],[Преподаватель]],", ",Таблица1[[#This Row],[Кого добавляем в комиссию]])</f>
        <v>Москвичева Е.Е., Панченкова И.Л., Пацев Ю.П.</v>
      </c>
      <c r="C199" s="24" t="s">
        <v>267</v>
      </c>
      <c r="D199" s="27" t="s">
        <v>17</v>
      </c>
      <c r="E199" s="28" t="s">
        <v>77</v>
      </c>
      <c r="F199" s="26">
        <v>1</v>
      </c>
      <c r="G199" s="28">
        <v>46094</v>
      </c>
      <c r="H199" s="31">
        <v>9419</v>
      </c>
      <c r="I199" s="29">
        <v>0.50694444444444442</v>
      </c>
      <c r="J199" s="21" t="str">
        <f>_xlfn.CONCAT(Таблица1[[#This Row],[Группа]],"_",TEXT(Таблица1[[#This Row],[Дата]],"ГГ.ММ.ДД"),"_",TEXT(Таблица1[[#This Row],[Время]],"чч:мм"))</f>
        <v>ЭЖД-46у_26.03.13_12:10</v>
      </c>
      <c r="K199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199" s="21" t="s">
        <v>93</v>
      </c>
    </row>
    <row r="200" spans="1:12" ht="49.9" customHeight="1" x14ac:dyDescent="0.2">
      <c r="A200" s="3" t="s">
        <v>262</v>
      </c>
      <c r="B200" s="33" t="str">
        <f>_xlfn.CONCAT(Таблица1[[#This Row],[Преподаватель]],", ",Таблица1[[#This Row],[Кого добавляем в комиссию]])</f>
        <v>Москвичева Е.Е., Панченкова И.Л., Андрианова И.Р.</v>
      </c>
      <c r="C200" s="24" t="s">
        <v>269</v>
      </c>
      <c r="D200" s="27" t="s">
        <v>28</v>
      </c>
      <c r="E200" s="28" t="s">
        <v>88</v>
      </c>
      <c r="F200" s="26">
        <v>6</v>
      </c>
      <c r="G200" s="28">
        <v>46101</v>
      </c>
      <c r="H200" s="31">
        <v>9419</v>
      </c>
      <c r="I200" s="29">
        <v>0.64930555555555558</v>
      </c>
      <c r="J200" s="21" t="str">
        <f>_xlfn.CONCAT(Таблица1[[#This Row],[Группа]],"_",TEXT(Таблица1[[#This Row],[Дата]],"ГГ.ММ.ДД"),"_",TEXT(Таблица1[[#This Row],[Время]],"чч:мм"))</f>
        <v>ЭЖД-21_26.03.20_15:35</v>
      </c>
      <c r="K200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200" s="21" t="s">
        <v>95</v>
      </c>
    </row>
    <row r="201" spans="1:12" ht="49.9" customHeight="1" x14ac:dyDescent="0.2">
      <c r="A201" s="3" t="s">
        <v>262</v>
      </c>
      <c r="B201" s="33" t="str">
        <f>_xlfn.CONCAT(Таблица1[[#This Row],[Преподаватель]],", ",Таблица1[[#This Row],[Кого добавляем в комиссию]])</f>
        <v>Москвичева Е.Е., Панченкова И.Л., Андрианова И.Р.</v>
      </c>
      <c r="C201" s="24" t="s">
        <v>269</v>
      </c>
      <c r="D201" s="27" t="s">
        <v>86</v>
      </c>
      <c r="E201" s="28" t="s">
        <v>180</v>
      </c>
      <c r="F201" s="26">
        <v>2</v>
      </c>
      <c r="G201" s="28">
        <v>46101</v>
      </c>
      <c r="H201" s="31">
        <v>9419</v>
      </c>
      <c r="I201" s="29">
        <v>0.57986111111111116</v>
      </c>
      <c r="J201" s="21" t="str">
        <f>_xlfn.CONCAT(Таблица1[[#This Row],[Группа]],"_",TEXT(Таблица1[[#This Row],[Дата]],"ГГ.ММ.ДД"),"_",TEXT(Таблица1[[#This Row],[Время]],"чч:мм"))</f>
        <v>ЭЖД-22_26.03.20_13:55</v>
      </c>
      <c r="K201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201" s="21" t="s">
        <v>95</v>
      </c>
    </row>
    <row r="202" spans="1:12" ht="49.9" customHeight="1" x14ac:dyDescent="0.2">
      <c r="A202" s="3" t="s">
        <v>262</v>
      </c>
      <c r="B202" s="33" t="str">
        <f>_xlfn.CONCAT(Таблица1[[#This Row],[Преподаватель]],", ",Таблица1[[#This Row],[Кого добавляем в комиссию]])</f>
        <v>Москвичева Е.Е., Панченкова И.Л., Андрианова И.Р.</v>
      </c>
      <c r="C202" s="24" t="s">
        <v>269</v>
      </c>
      <c r="D202" s="27" t="s">
        <v>28</v>
      </c>
      <c r="E202" s="28" t="s">
        <v>97</v>
      </c>
      <c r="F202" s="26">
        <v>9</v>
      </c>
      <c r="G202" s="28">
        <v>46101</v>
      </c>
      <c r="H202" s="31">
        <v>9419</v>
      </c>
      <c r="I202" s="29">
        <v>0.64930555555555558</v>
      </c>
      <c r="J202" s="21" t="str">
        <f>_xlfn.CONCAT(Таблица1[[#This Row],[Группа]],"_",TEXT(Таблица1[[#This Row],[Дата]],"ГГ.ММ.ДД"),"_",TEXT(Таблица1[[#This Row],[Время]],"чч:мм"))</f>
        <v>ЭЖД-23_26.03.20_15:35</v>
      </c>
      <c r="K202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202" s="21" t="s">
        <v>95</v>
      </c>
    </row>
    <row r="203" spans="1:12" ht="49.9" customHeight="1" x14ac:dyDescent="0.2">
      <c r="A203" s="3" t="s">
        <v>262</v>
      </c>
      <c r="B203" s="33" t="str">
        <f>_xlfn.CONCAT(Таблица1[[#This Row],[Преподаватель]],", ",Таблица1[[#This Row],[Кого добавляем в комиссию]])</f>
        <v>Москвичева Е.Е., Панченкова И.Л., Андрианова И.Р.</v>
      </c>
      <c r="C203" s="24" t="s">
        <v>269</v>
      </c>
      <c r="D203" s="27" t="s">
        <v>86</v>
      </c>
      <c r="E203" s="28" t="s">
        <v>97</v>
      </c>
      <c r="F203" s="26">
        <v>8</v>
      </c>
      <c r="G203" s="28">
        <v>46101</v>
      </c>
      <c r="H203" s="31">
        <v>9419</v>
      </c>
      <c r="I203" s="29">
        <v>0.57986111111111116</v>
      </c>
      <c r="J203" s="21" t="str">
        <f>_xlfn.CONCAT(Таблица1[[#This Row],[Группа]],"_",TEXT(Таблица1[[#This Row],[Дата]],"ГГ.ММ.ДД"),"_",TEXT(Таблица1[[#This Row],[Время]],"чч:мм"))</f>
        <v>ЭЖД-23_26.03.20_13:55</v>
      </c>
      <c r="K203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203" s="21" t="s">
        <v>95</v>
      </c>
    </row>
    <row r="204" spans="1:12" ht="49.9" customHeight="1" x14ac:dyDescent="0.2">
      <c r="A204" s="3" t="s">
        <v>262</v>
      </c>
      <c r="B204" s="33" t="str">
        <f>_xlfn.CONCAT(Таблица1[[#This Row],[Преподаватель]],", ",Таблица1[[#This Row],[Кого добавляем в комиссию]])</f>
        <v>Москвичева Е.Е., Панченкова И.Л., Андрианова И.Р.</v>
      </c>
      <c r="C204" s="24" t="s">
        <v>269</v>
      </c>
      <c r="D204" s="27" t="s">
        <v>28</v>
      </c>
      <c r="E204" s="28" t="s">
        <v>180</v>
      </c>
      <c r="F204" s="26">
        <v>3</v>
      </c>
      <c r="G204" s="28">
        <v>46101</v>
      </c>
      <c r="H204" s="31">
        <v>9419</v>
      </c>
      <c r="I204" s="29">
        <v>0.64930555555555558</v>
      </c>
      <c r="J204" s="21" t="str">
        <f>_xlfn.CONCAT(Таблица1[[#This Row],[Группа]],"_",TEXT(Таблица1[[#This Row],[Дата]],"ГГ.ММ.ДД"),"_",TEXT(Таблица1[[#This Row],[Время]],"чч:мм"))</f>
        <v>ЭЖД-22_26.03.20_15:35</v>
      </c>
      <c r="K204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204" s="21" t="s">
        <v>95</v>
      </c>
    </row>
    <row r="205" spans="1:12" ht="49.9" customHeight="1" x14ac:dyDescent="0.2">
      <c r="A205" s="3" t="s">
        <v>262</v>
      </c>
      <c r="B205" s="33" t="str">
        <f>_xlfn.CONCAT(Таблица1[[#This Row],[Преподаватель]],", ",Таблица1[[#This Row],[Кого добавляем в комиссию]])</f>
        <v>Москвичева Е.Е., Панченкова И.Л., Пацев Ю.П.</v>
      </c>
      <c r="C205" s="24" t="s">
        <v>267</v>
      </c>
      <c r="D205" s="27" t="s">
        <v>17</v>
      </c>
      <c r="E205" s="28" t="s">
        <v>38</v>
      </c>
      <c r="F205" s="26" t="s">
        <v>90</v>
      </c>
      <c r="G205" s="28">
        <v>46094</v>
      </c>
      <c r="H205" s="31">
        <v>9419</v>
      </c>
      <c r="I205" s="29">
        <v>0.50694444444444442</v>
      </c>
      <c r="J205" s="21" t="str">
        <f>_xlfn.CONCAT(Таблица1[[#This Row],[Группа]],"_",TEXT(Таблица1[[#This Row],[Дата]],"ГГ.ММ.ДД"),"_",TEXT(Таблица1[[#This Row],[Время]],"чч:мм"))</f>
        <v>ЭЖД-31_26.03.13_12:10</v>
      </c>
      <c r="K205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205" s="21" t="s">
        <v>93</v>
      </c>
    </row>
    <row r="206" spans="1:12" ht="49.9" customHeight="1" x14ac:dyDescent="0.2">
      <c r="A206" s="3" t="s">
        <v>262</v>
      </c>
      <c r="B206" s="33" t="str">
        <f>_xlfn.CONCAT(Таблица1[[#This Row],[Преподаватель]],", ",Таблица1[[#This Row],[Кого добавляем в комиссию]])</f>
        <v>Москвичева Е.Е., Панчекова И.Л., Прусов М.В.</v>
      </c>
      <c r="C206" s="24" t="s">
        <v>270</v>
      </c>
      <c r="D206" s="27" t="s">
        <v>28</v>
      </c>
      <c r="E206" s="28" t="s">
        <v>38</v>
      </c>
      <c r="F206" s="26" t="s">
        <v>90</v>
      </c>
      <c r="G206" s="28">
        <v>46094</v>
      </c>
      <c r="H206" s="31">
        <v>9419</v>
      </c>
      <c r="I206" s="29">
        <v>0.57986111111111116</v>
      </c>
      <c r="J206" s="21" t="str">
        <f>_xlfn.CONCAT(Таблица1[[#This Row],[Группа]],"_",TEXT(Таблица1[[#This Row],[Дата]],"ГГ.ММ.ДД"),"_",TEXT(Таблица1[[#This Row],[Время]],"чч:мм"))</f>
        <v>ЭЖД-31_26.03.13_13:55</v>
      </c>
      <c r="K206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206" s="21" t="s">
        <v>264</v>
      </c>
    </row>
    <row r="207" spans="1:12" ht="49.9" customHeight="1" x14ac:dyDescent="0.2">
      <c r="A207" s="3" t="s">
        <v>271</v>
      </c>
      <c r="B207" s="33" t="str">
        <f>_xlfn.CONCAT(Таблица1[[#This Row],[Преподаватель]],", ",Таблица1[[#This Row],[Кого добавляем в комиссию]])</f>
        <v>Никищенков С.А., Иванчин С.Ю., Бондаренко О.А.</v>
      </c>
      <c r="C207" s="24" t="s">
        <v>272</v>
      </c>
      <c r="D207" s="27" t="s">
        <v>23</v>
      </c>
      <c r="E207" s="28" t="s">
        <v>58</v>
      </c>
      <c r="F207" s="26">
        <v>1</v>
      </c>
      <c r="G207" s="28">
        <v>46099</v>
      </c>
      <c r="H207" s="31" t="s">
        <v>19</v>
      </c>
      <c r="I207" s="29">
        <v>0.71875</v>
      </c>
      <c r="J207" s="21" t="str">
        <f>_xlfn.CONCAT(Таблица1[[#This Row],[Группа]],"_",TEXT(Таблица1[[#This Row],[Дата]],"ГГ.ММ.ДД"),"_",TEXT(Таблица1[[#This Row],[Время]],"чч:мм"))</f>
        <v>ТТПм-51_26.03.18_17:15</v>
      </c>
      <c r="K207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207" s="21" t="s">
        <v>273</v>
      </c>
    </row>
    <row r="208" spans="1:12" ht="49.9" customHeight="1" x14ac:dyDescent="0.2">
      <c r="A208" s="3" t="s">
        <v>274</v>
      </c>
      <c r="B208" s="33" t="str">
        <f>_xlfn.CONCAT(Таблица1[[#This Row],[Преподаватель]],", ",Таблица1[[#This Row],[Кого добавляем в комиссию]])</f>
        <v>Новикова В.Н., Свечников А.А. Панченкова И.Л.</v>
      </c>
      <c r="C208" s="24" t="s">
        <v>275</v>
      </c>
      <c r="D208" s="27" t="s">
        <v>28</v>
      </c>
      <c r="E208" s="28" t="s">
        <v>33</v>
      </c>
      <c r="F208" s="26">
        <v>1</v>
      </c>
      <c r="G208" s="28">
        <v>46095</v>
      </c>
      <c r="H208" s="31">
        <v>5405</v>
      </c>
      <c r="I208" s="29">
        <v>0.35416666666666669</v>
      </c>
      <c r="J208" s="21" t="str">
        <f>_xlfn.CONCAT(Таблица1[[#This Row],[Группа]],"_",TEXT(Таблица1[[#This Row],[Дата]],"ГГ.ММ.ДД"),"_",TEXT(Таблица1[[#This Row],[Время]],"чч:мм"))</f>
        <v>ЭЖД-41_26.03.14_08:30</v>
      </c>
      <c r="K208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208" s="21" t="s">
        <v>251</v>
      </c>
    </row>
    <row r="209" spans="1:12" ht="49.9" customHeight="1" x14ac:dyDescent="0.2">
      <c r="A209" s="3" t="s">
        <v>276</v>
      </c>
      <c r="B209" s="33" t="str">
        <f>_xlfn.CONCAT(Таблица1[[#This Row],[Преподаватель]],", ",Таблица1[[#This Row],[Кого добавляем в комиссию]])</f>
        <v>Овчинникова Л.П., Соловьева С.В., Панченкова И.Л.</v>
      </c>
      <c r="C209" s="24" t="s">
        <v>277</v>
      </c>
      <c r="D209" s="27" t="s">
        <v>23</v>
      </c>
      <c r="E209" s="28" t="s">
        <v>58</v>
      </c>
      <c r="F209" s="26">
        <v>1</v>
      </c>
      <c r="G209" s="28">
        <v>46097</v>
      </c>
      <c r="H209" s="31">
        <v>5406</v>
      </c>
      <c r="I209" s="29">
        <v>0.42708333333333331</v>
      </c>
      <c r="J209" s="21" t="str">
        <f>_xlfn.CONCAT(Таблица1[[#This Row],[Группа]],"_",TEXT(Таблица1[[#This Row],[Дата]],"ГГ.ММ.ДД"),"_",TEXT(Таблица1[[#This Row],[Время]],"чч:мм"))</f>
        <v>ТТПм-51_26.03.16_10:15</v>
      </c>
      <c r="K209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209" s="21" t="s">
        <v>202</v>
      </c>
    </row>
    <row r="210" spans="1:12" ht="49.9" customHeight="1" x14ac:dyDescent="0.2">
      <c r="A210" s="3" t="s">
        <v>278</v>
      </c>
      <c r="B210" s="33" t="str">
        <f>_xlfn.CONCAT(Таблица1[[#This Row],[Преподаватель]],", ",Таблица1[[#This Row],[Кого добавляем в комиссию]])</f>
        <v>Панченкова И.Л., Халаева С.Н., Бондаренко О.А.</v>
      </c>
      <c r="C210" s="24" t="s">
        <v>279</v>
      </c>
      <c r="D210" s="27" t="s">
        <v>28</v>
      </c>
      <c r="E210" s="28" t="s">
        <v>280</v>
      </c>
      <c r="F210" s="26">
        <v>1</v>
      </c>
      <c r="G210" s="28">
        <v>46094</v>
      </c>
      <c r="H210" s="31">
        <v>9408</v>
      </c>
      <c r="I210" s="29">
        <v>0.57986111111111116</v>
      </c>
      <c r="J210" s="21" t="str">
        <f>_xlfn.CONCAT(Таблица1[[#This Row],[Группа]],"_",TEXT(Таблица1[[#This Row],[Дата]],"ГГ.ММ.ДД"),"_",TEXT(Таблица1[[#This Row],[Время]],"чч:мм"))</f>
        <v>ТТПб-21_26.03.13_13:55</v>
      </c>
      <c r="K210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210" s="21" t="s">
        <v>281</v>
      </c>
    </row>
    <row r="211" spans="1:12" ht="49.9" customHeight="1" x14ac:dyDescent="0.2">
      <c r="A211" s="3" t="s">
        <v>278</v>
      </c>
      <c r="B211" s="33" t="str">
        <f>_xlfn.CONCAT(Таблица1[[#This Row],[Преподаватель]],", ",Таблица1[[#This Row],[Кого добавляем в комиссию]])</f>
        <v>Панченкова И.Л., Халаева С.Н., Леонова С.А.</v>
      </c>
      <c r="C211" s="24" t="s">
        <v>282</v>
      </c>
      <c r="D211" s="27" t="s">
        <v>17</v>
      </c>
      <c r="E211" s="28" t="s">
        <v>33</v>
      </c>
      <c r="F211" s="26">
        <v>3</v>
      </c>
      <c r="G211" s="28">
        <v>46105</v>
      </c>
      <c r="H211" s="31">
        <v>9408</v>
      </c>
      <c r="I211" s="29">
        <v>0.50694444444444442</v>
      </c>
      <c r="J211" s="21" t="str">
        <f>_xlfn.CONCAT(Таблица1[[#This Row],[Группа]],"_",TEXT(Таблица1[[#This Row],[Дата]],"ГГ.ММ.ДД"),"_",TEXT(Таблица1[[#This Row],[Время]],"чч:мм"))</f>
        <v>ЭЖД-41_26.03.24_12:10</v>
      </c>
      <c r="K211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211" s="21" t="s">
        <v>283</v>
      </c>
    </row>
    <row r="212" spans="1:12" ht="49.9" customHeight="1" x14ac:dyDescent="0.2">
      <c r="A212" s="3" t="s">
        <v>278</v>
      </c>
      <c r="B212" s="33" t="str">
        <f>_xlfn.CONCAT(Таблица1[[#This Row],[Преподаватель]],", ",Таблица1[[#This Row],[Кого добавляем в комиссию]])</f>
        <v>Панченкова И.Л., Халаева С.Н., Бондаренко О.А.</v>
      </c>
      <c r="C212" s="24" t="s">
        <v>179</v>
      </c>
      <c r="D212" s="27" t="s">
        <v>28</v>
      </c>
      <c r="E212" s="28" t="s">
        <v>180</v>
      </c>
      <c r="F212" s="26">
        <v>1</v>
      </c>
      <c r="G212" s="28">
        <v>46100</v>
      </c>
      <c r="H212" s="31">
        <v>9408</v>
      </c>
      <c r="I212" s="29">
        <v>0.50694444444444442</v>
      </c>
      <c r="J212" s="21" t="str">
        <f>_xlfn.CONCAT(Таблица1[[#This Row],[Группа]],"_",TEXT(Таблица1[[#This Row],[Дата]],"ГГ.ММ.ДД"),"_",TEXT(Таблица1[[#This Row],[Время]],"чч:мм"))</f>
        <v>ЭЖД-22_26.03.19_12:10</v>
      </c>
      <c r="K212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212" s="21" t="s">
        <v>281</v>
      </c>
    </row>
    <row r="213" spans="1:12" ht="49.9" customHeight="1" x14ac:dyDescent="0.2">
      <c r="A213" s="3" t="s">
        <v>278</v>
      </c>
      <c r="B213" s="33" t="str">
        <f>_xlfn.CONCAT(Таблица1[[#This Row],[Преподаватель]],", ",Таблица1[[#This Row],[Кого добавляем в комиссию]])</f>
        <v>Панченкова И.Л., Халаева С.Н., Бондаренко О.А.</v>
      </c>
      <c r="C213" s="24" t="s">
        <v>179</v>
      </c>
      <c r="D213" s="27" t="s">
        <v>28</v>
      </c>
      <c r="E213" s="28" t="s">
        <v>97</v>
      </c>
      <c r="F213" s="26">
        <v>6</v>
      </c>
      <c r="G213" s="28">
        <v>46093</v>
      </c>
      <c r="H213" s="31">
        <v>9408</v>
      </c>
      <c r="I213" s="29">
        <v>0.57986111111111116</v>
      </c>
      <c r="J213" s="21" t="str">
        <f>_xlfn.CONCAT(Таблица1[[#This Row],[Группа]],"_",TEXT(Таблица1[[#This Row],[Дата]],"ГГ.ММ.ДД"),"_",TEXT(Таблица1[[#This Row],[Время]],"чч:мм"))</f>
        <v>ЭЖД-23_26.03.12_13:55</v>
      </c>
      <c r="K213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213" s="21" t="s">
        <v>281</v>
      </c>
    </row>
    <row r="214" spans="1:12" ht="49.9" customHeight="1" x14ac:dyDescent="0.2">
      <c r="A214" s="3" t="s">
        <v>284</v>
      </c>
      <c r="B214" s="33" t="str">
        <f>_xlfn.CONCAT(Таблица1[[#This Row],[Преподаватель]],", ",Таблица1[[#This Row],[Кого добавляем в комиссию]])</f>
        <v>Прусов М.В., Панченкова И.Л., Денисов В.В.</v>
      </c>
      <c r="C214" s="24" t="s">
        <v>263</v>
      </c>
      <c r="D214" s="27" t="s">
        <v>75</v>
      </c>
      <c r="E214" s="28" t="s">
        <v>85</v>
      </c>
      <c r="F214" s="26">
        <v>7</v>
      </c>
      <c r="G214" s="28">
        <v>46092</v>
      </c>
      <c r="H214" s="31">
        <v>9321</v>
      </c>
      <c r="I214" s="29">
        <v>0.57986111111111116</v>
      </c>
      <c r="J214" s="21" t="str">
        <f>_xlfn.CONCAT(Таблица1[[#This Row],[Группа]],"_",TEXT(Таблица1[[#This Row],[Дата]],"ГГ.ММ.ДД"),"_",TEXT(Таблица1[[#This Row],[Время]],"чч:мм"))</f>
        <v>ЭЖД-33_26.03.11_13:55</v>
      </c>
      <c r="K214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214" s="21" t="s">
        <v>213</v>
      </c>
    </row>
    <row r="215" spans="1:12" ht="49.9" customHeight="1" x14ac:dyDescent="0.2">
      <c r="A215" s="3" t="s">
        <v>284</v>
      </c>
      <c r="B215" s="33" t="str">
        <f>_xlfn.CONCAT(Таблица1[[#This Row],[Преподаватель]],", ",Таблица1[[#This Row],[Кого добавляем в комиссию]])</f>
        <v>Прусов М.В., Панченкова И.Л., Денисов В.В.</v>
      </c>
      <c r="C215" s="24" t="s">
        <v>266</v>
      </c>
      <c r="D215" s="27" t="s">
        <v>75</v>
      </c>
      <c r="E215" s="28" t="s">
        <v>76</v>
      </c>
      <c r="F215" s="26">
        <v>2</v>
      </c>
      <c r="G215" s="28">
        <v>46092</v>
      </c>
      <c r="H215" s="31">
        <v>9321</v>
      </c>
      <c r="I215" s="29">
        <v>0.57986111111111116</v>
      </c>
      <c r="J215" s="21" t="str">
        <f>_xlfn.CONCAT(Таблица1[[#This Row],[Группа]],"_",TEXT(Таблица1[[#This Row],[Дата]],"ГГ.ММ.ДД"),"_",TEXT(Таблица1[[#This Row],[Время]],"чч:мм"))</f>
        <v>ЭЖД-45у_26.03.11_13:55</v>
      </c>
      <c r="K215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215" s="21" t="s">
        <v>213</v>
      </c>
    </row>
    <row r="216" spans="1:12" ht="49.9" customHeight="1" x14ac:dyDescent="0.2">
      <c r="A216" s="3" t="s">
        <v>284</v>
      </c>
      <c r="B216" s="33" t="str">
        <f>_xlfn.CONCAT(Таблица1[[#This Row],[Преподаватель]],", ",Таблица1[[#This Row],[Кого добавляем в комиссию]])</f>
        <v>Прусов М.В., Панченкова И.Л., Денисов В.В.</v>
      </c>
      <c r="C216" s="24" t="s">
        <v>285</v>
      </c>
      <c r="D216" s="27" t="s">
        <v>17</v>
      </c>
      <c r="E216" s="28" t="s">
        <v>97</v>
      </c>
      <c r="F216" s="26">
        <v>1</v>
      </c>
      <c r="G216" s="28">
        <v>46092</v>
      </c>
      <c r="H216" s="31">
        <v>9321</v>
      </c>
      <c r="I216" s="29">
        <v>0.57986111111111116</v>
      </c>
      <c r="J216" s="21" t="str">
        <f>_xlfn.CONCAT(Таблица1[[#This Row],[Группа]],"_",TEXT(Таблица1[[#This Row],[Дата]],"ГГ.ММ.ДД"),"_",TEXT(Таблица1[[#This Row],[Время]],"чч:мм"))</f>
        <v>ЭЖД-23_26.03.11_13:55</v>
      </c>
      <c r="K216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216" s="21" t="s">
        <v>213</v>
      </c>
    </row>
    <row r="217" spans="1:12" ht="49.9" customHeight="1" x14ac:dyDescent="0.2">
      <c r="A217" s="3" t="s">
        <v>286</v>
      </c>
      <c r="B217" s="33" t="str">
        <f>_xlfn.CONCAT(Таблица1[[#This Row],[Преподаватель]],", ",Таблица1[[#This Row],[Кого добавляем в комиссию]])</f>
        <v>Путилин С.В., Свечников А.А. Панченкова И.Л.</v>
      </c>
      <c r="C217" s="24" t="s">
        <v>287</v>
      </c>
      <c r="D217" s="27" t="s">
        <v>28</v>
      </c>
      <c r="E217" s="28" t="s">
        <v>108</v>
      </c>
      <c r="F217" s="26">
        <v>1</v>
      </c>
      <c r="G217" s="28">
        <v>46100</v>
      </c>
      <c r="H217" s="31">
        <v>5413</v>
      </c>
      <c r="I217" s="29">
        <v>0.50694444444444442</v>
      </c>
      <c r="J217" s="21" t="str">
        <f>_xlfn.CONCAT(Таблица1[[#This Row],[Группа]],"_",TEXT(Таблица1[[#This Row],[Дата]],"ГГ.ММ.ДД"),"_",TEXT(Таблица1[[#This Row],[Время]],"чч:мм"))</f>
        <v>ЭЖД-55у_26.03.19_12:10</v>
      </c>
      <c r="K217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217" s="21" t="s">
        <v>251</v>
      </c>
    </row>
    <row r="218" spans="1:12" ht="49.9" customHeight="1" x14ac:dyDescent="0.2">
      <c r="A218" s="3" t="s">
        <v>288</v>
      </c>
      <c r="B218" s="33" t="str">
        <f>_xlfn.CONCAT(Таблица1[[#This Row],[Преподаватель]],", ",Таблица1[[#This Row],[Кого добавляем в комиссию]])</f>
        <v>Скибин Ю.В., Аксютина Е.П., Ефимова Т.Б.</v>
      </c>
      <c r="C218" s="24" t="s">
        <v>289</v>
      </c>
      <c r="D218" s="27" t="s">
        <v>17</v>
      </c>
      <c r="E218" s="28" t="s">
        <v>66</v>
      </c>
      <c r="F218" s="26">
        <v>2</v>
      </c>
      <c r="G218" s="28">
        <v>46091</v>
      </c>
      <c r="H218" s="31" t="s">
        <v>43</v>
      </c>
      <c r="I218" s="29">
        <v>0.71875</v>
      </c>
      <c r="J218" s="21" t="str">
        <f>_xlfn.CONCAT(Таблица1[[#This Row],[Группа]],"_",TEXT(Таблица1[[#This Row],[Дата]],"ГГ.ММ.ДД"),"_",TEXT(Таблица1[[#This Row],[Время]],"чч:мм"))</f>
        <v>Эб-51_26.03.10_17:15</v>
      </c>
      <c r="K218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218" s="21" t="s">
        <v>290</v>
      </c>
    </row>
    <row r="219" spans="1:12" ht="49.9" customHeight="1" x14ac:dyDescent="0.2">
      <c r="A219" s="3" t="s">
        <v>288</v>
      </c>
      <c r="B219" s="33" t="str">
        <f>_xlfn.CONCAT(Таблица1[[#This Row],[Преподаватель]],", ",Таблица1[[#This Row],[Кого добавляем в комиссию]])</f>
        <v>Скибин Ю.В., Аксютина Е.П., Ефимова Т.Б.</v>
      </c>
      <c r="C219" s="24" t="s">
        <v>289</v>
      </c>
      <c r="D219" s="27" t="s">
        <v>17</v>
      </c>
      <c r="E219" s="28" t="s">
        <v>70</v>
      </c>
      <c r="F219" s="26">
        <v>2</v>
      </c>
      <c r="G219" s="28">
        <v>46091</v>
      </c>
      <c r="H219" s="31" t="s">
        <v>43</v>
      </c>
      <c r="I219" s="29">
        <v>0.71875</v>
      </c>
      <c r="J219" s="21" t="str">
        <f>_xlfn.CONCAT(Таблица1[[#This Row],[Группа]],"_",TEXT(Таблица1[[#This Row],[Дата]],"ГГ.ММ.ДД"),"_",TEXT(Таблица1[[#This Row],[Время]],"чч:мм"))</f>
        <v>Мб-52_26.03.10_17:15</v>
      </c>
      <c r="K219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219" s="21" t="s">
        <v>290</v>
      </c>
    </row>
    <row r="220" spans="1:12" ht="49.9" customHeight="1" x14ac:dyDescent="0.2">
      <c r="A220" s="3" t="s">
        <v>288</v>
      </c>
      <c r="B220" s="33" t="str">
        <f>_xlfn.CONCAT(Таблица1[[#This Row],[Преподаватель]],", ",Таблица1[[#This Row],[Кого добавляем в комиссию]])</f>
        <v>Скибин Ю.В., Липатова М.Н., Ефимова Т.Б.</v>
      </c>
      <c r="C220" s="24" t="s">
        <v>291</v>
      </c>
      <c r="D220" s="27" t="s">
        <v>23</v>
      </c>
      <c r="E220" s="28" t="s">
        <v>70</v>
      </c>
      <c r="F220" s="26">
        <v>2</v>
      </c>
      <c r="G220" s="28">
        <v>46091</v>
      </c>
      <c r="H220" s="31">
        <v>3409</v>
      </c>
      <c r="I220" s="29">
        <v>0.64930555555555558</v>
      </c>
      <c r="J220" s="21" t="str">
        <f>_xlfn.CONCAT(Таблица1[[#This Row],[Группа]],"_",TEXT(Таблица1[[#This Row],[Дата]],"ГГ.ММ.ДД"),"_",TEXT(Таблица1[[#This Row],[Время]],"чч:мм"))</f>
        <v>Мб-52_26.03.10_15:35</v>
      </c>
      <c r="K220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220" s="21" t="s">
        <v>292</v>
      </c>
    </row>
    <row r="221" spans="1:12" ht="49.9" customHeight="1" x14ac:dyDescent="0.2">
      <c r="A221" s="3" t="s">
        <v>288</v>
      </c>
      <c r="B221" s="33" t="str">
        <f>_xlfn.CONCAT(Таблица1[[#This Row],[Преподаватель]],", ",Таблица1[[#This Row],[Кого добавляем в комиссию]])</f>
        <v>Скибин Ю.В., Аксютина Е.П., Ефимова Т.Б.</v>
      </c>
      <c r="C221" s="24" t="s">
        <v>289</v>
      </c>
      <c r="D221" s="27" t="s">
        <v>17</v>
      </c>
      <c r="E221" s="28" t="s">
        <v>118</v>
      </c>
      <c r="F221" s="26">
        <v>2</v>
      </c>
      <c r="G221" s="28">
        <v>46091</v>
      </c>
      <c r="H221" s="31" t="s">
        <v>43</v>
      </c>
      <c r="I221" s="29">
        <v>0.71875</v>
      </c>
      <c r="J221" s="21" t="str">
        <f>_xlfn.CONCAT(Таблица1[[#This Row],[Группа]],"_",TEXT(Таблица1[[#This Row],[Дата]],"ГГ.ММ.ДД"),"_",TEXT(Таблица1[[#This Row],[Время]],"чч:мм"))</f>
        <v>УПб-51_26.03.10_17:15</v>
      </c>
      <c r="K221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221" s="21" t="s">
        <v>290</v>
      </c>
    </row>
    <row r="222" spans="1:12" ht="49.9" customHeight="1" x14ac:dyDescent="0.2">
      <c r="A222" s="3" t="s">
        <v>288</v>
      </c>
      <c r="B222" s="33" t="str">
        <f>_xlfn.CONCAT(Таблица1[[#This Row],[Преподаватель]],", ",Таблица1[[#This Row],[Кого добавляем в комиссию]])</f>
        <v>Скибин Ю.В., Липатова М.Н., Ефимова Т.Б.</v>
      </c>
      <c r="C222" s="24" t="s">
        <v>291</v>
      </c>
      <c r="D222" s="27" t="s">
        <v>23</v>
      </c>
      <c r="E222" s="28" t="s">
        <v>118</v>
      </c>
      <c r="F222" s="26">
        <v>2</v>
      </c>
      <c r="G222" s="28">
        <v>46091</v>
      </c>
      <c r="H222" s="31">
        <v>3409</v>
      </c>
      <c r="I222" s="29">
        <v>0.64930555555555558</v>
      </c>
      <c r="J222" s="21" t="str">
        <f>_xlfn.CONCAT(Таблица1[[#This Row],[Группа]],"_",TEXT(Таблица1[[#This Row],[Дата]],"ГГ.ММ.ДД"),"_",TEXT(Таблица1[[#This Row],[Время]],"чч:мм"))</f>
        <v>УПб-51_26.03.10_15:35</v>
      </c>
      <c r="K222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222" s="21" t="s">
        <v>292</v>
      </c>
    </row>
    <row r="223" spans="1:12" ht="49.9" customHeight="1" x14ac:dyDescent="0.2">
      <c r="A223" s="3" t="s">
        <v>288</v>
      </c>
      <c r="B223" s="33" t="str">
        <f>_xlfn.CONCAT(Таблица1[[#This Row],[Преподаватель]],", ",Таблица1[[#This Row],[Кого добавляем в комиссию]])</f>
        <v>Скибин Ю.В., Липатова М.Н., Ефимова Т.Б.</v>
      </c>
      <c r="C223" s="24" t="s">
        <v>293</v>
      </c>
      <c r="D223" s="27" t="s">
        <v>23</v>
      </c>
      <c r="E223" s="28" t="s">
        <v>29</v>
      </c>
      <c r="F223" s="26">
        <v>2</v>
      </c>
      <c r="G223" s="28">
        <v>46094</v>
      </c>
      <c r="H223" s="31">
        <v>3409</v>
      </c>
      <c r="I223" s="29">
        <v>0.50694444444444442</v>
      </c>
      <c r="J223" s="21" t="str">
        <f>_xlfn.CONCAT(Таблица1[[#This Row],[Группа]],"_",TEXT(Таблица1[[#This Row],[Дата]],"ГГ.ММ.ДД"),"_",TEXT(Таблица1[[#This Row],[Время]],"чч:мм"))</f>
        <v>ЭМб-41_26.03.13_12:10</v>
      </c>
      <c r="K223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223" s="21" t="s">
        <v>292</v>
      </c>
    </row>
    <row r="224" spans="1:12" ht="49.9" customHeight="1" x14ac:dyDescent="0.2">
      <c r="A224" s="3" t="s">
        <v>288</v>
      </c>
      <c r="B224" s="33" t="str">
        <f>_xlfn.CONCAT(Таблица1[[#This Row],[Преподаватель]],", ",Таблица1[[#This Row],[Кого добавляем в комиссию]])</f>
        <v>Скибин Ю.В., Липатова М.Н., Ефимова Т.Б.</v>
      </c>
      <c r="C224" s="24" t="s">
        <v>294</v>
      </c>
      <c r="D224" s="27" t="s">
        <v>23</v>
      </c>
      <c r="E224" s="28" t="s">
        <v>42</v>
      </c>
      <c r="F224" s="26">
        <v>4</v>
      </c>
      <c r="G224" s="28">
        <v>46094</v>
      </c>
      <c r="H224" s="31" t="s">
        <v>43</v>
      </c>
      <c r="I224" s="29">
        <v>0.71875</v>
      </c>
      <c r="J224" s="21" t="str">
        <f>_xlfn.CONCAT(Таблица1[[#This Row],[Группа]],"_",TEXT(Таблица1[[#This Row],[Дата]],"ГГ.ММ.ДД"),"_",TEXT(Таблица1[[#This Row],[Время]],"чч:мм"))</f>
        <v>ЭМУб-41оз_26.03.13_17:15</v>
      </c>
      <c r="K224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224" s="21" t="s">
        <v>292</v>
      </c>
    </row>
    <row r="225" spans="1:12" ht="49.9" customHeight="1" x14ac:dyDescent="0.2">
      <c r="A225" s="3" t="s">
        <v>288</v>
      </c>
      <c r="B225" s="33" t="str">
        <f>_xlfn.CONCAT(Таблица1[[#This Row],[Преподаватель]],", ",Таблица1[[#This Row],[Кого добавляем в комиссию]])</f>
        <v>Скибин Ю.В., Липатова М.Н., Ефимова Т.Б.</v>
      </c>
      <c r="C225" s="24" t="s">
        <v>295</v>
      </c>
      <c r="D225" s="27" t="s">
        <v>23</v>
      </c>
      <c r="E225" s="28" t="s">
        <v>66</v>
      </c>
      <c r="F225" s="26">
        <v>2</v>
      </c>
      <c r="G225" s="28">
        <v>46091</v>
      </c>
      <c r="H225" s="31">
        <v>3409</v>
      </c>
      <c r="I225" s="29">
        <v>0.64930555555555558</v>
      </c>
      <c r="J225" s="21" t="str">
        <f>_xlfn.CONCAT(Таблица1[[#This Row],[Группа]],"_",TEXT(Таблица1[[#This Row],[Дата]],"ГГ.ММ.ДД"),"_",TEXT(Таблица1[[#This Row],[Время]],"чч:мм"))</f>
        <v>Эб-51_26.03.10_15:35</v>
      </c>
      <c r="K225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225" s="21" t="s">
        <v>292</v>
      </c>
    </row>
    <row r="226" spans="1:12" ht="49.9" customHeight="1" x14ac:dyDescent="0.2">
      <c r="A226" s="3" t="s">
        <v>288</v>
      </c>
      <c r="B226" s="33" t="str">
        <f>_xlfn.CONCAT(Таблица1[[#This Row],[Преподаватель]],", ",Таблица1[[#This Row],[Кого добавляем в комиссию]])</f>
        <v>Скибин Ю.В., Липатова М.Н., Ефимова Т.Б.</v>
      </c>
      <c r="C226" s="24" t="s">
        <v>291</v>
      </c>
      <c r="D226" s="27" t="s">
        <v>23</v>
      </c>
      <c r="E226" s="28" t="s">
        <v>69</v>
      </c>
      <c r="F226" s="26">
        <v>2</v>
      </c>
      <c r="G226" s="28">
        <v>46091</v>
      </c>
      <c r="H226" s="31">
        <v>3409</v>
      </c>
      <c r="I226" s="29">
        <v>0.64930555555555558</v>
      </c>
      <c r="J226" s="21" t="str">
        <f>_xlfn.CONCAT(Таблица1[[#This Row],[Группа]],"_",TEXT(Таблица1[[#This Row],[Дата]],"ГГ.ММ.ДД"),"_",TEXT(Таблица1[[#This Row],[Время]],"чч:мм"))</f>
        <v>Мб-51_26.03.10_15:35</v>
      </c>
      <c r="K226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226" s="21" t="s">
        <v>292</v>
      </c>
    </row>
    <row r="227" spans="1:12" ht="49.9" customHeight="1" x14ac:dyDescent="0.2">
      <c r="A227" s="3" t="s">
        <v>288</v>
      </c>
      <c r="B227" s="33" t="str">
        <f>_xlfn.CONCAT(Таблица1[[#This Row],[Преподаватель]],", ",Таблица1[[#This Row],[Кого добавляем в комиссию]])</f>
        <v>Скибин Ю.В., Аксютина Е.П., Ефимова Т.Б.</v>
      </c>
      <c r="C227" s="24" t="s">
        <v>289</v>
      </c>
      <c r="D227" s="27" t="s">
        <v>17</v>
      </c>
      <c r="E227" s="28" t="s">
        <v>69</v>
      </c>
      <c r="F227" s="26">
        <v>2</v>
      </c>
      <c r="G227" s="28">
        <v>46091</v>
      </c>
      <c r="H227" s="31" t="s">
        <v>43</v>
      </c>
      <c r="I227" s="29">
        <v>0.71875</v>
      </c>
      <c r="J227" s="21" t="str">
        <f>_xlfn.CONCAT(Таблица1[[#This Row],[Группа]],"_",TEXT(Таблица1[[#This Row],[Дата]],"ГГ.ММ.ДД"),"_",TEXT(Таблица1[[#This Row],[Время]],"чч:мм"))</f>
        <v>Мб-51_26.03.10_17:15</v>
      </c>
      <c r="K227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227" s="21" t="s">
        <v>290</v>
      </c>
    </row>
    <row r="228" spans="1:12" ht="49.9" customHeight="1" x14ac:dyDescent="0.2">
      <c r="A228" s="3" t="s">
        <v>288</v>
      </c>
      <c r="B228" s="33" t="str">
        <f>_xlfn.CONCAT(Таблица1[[#This Row],[Преподаватель]],", ",Таблица1[[#This Row],[Кого добавляем в комиссию]])</f>
        <v>Скибин Ю.В., Липатова М.Н., Ефимова Т.Б.</v>
      </c>
      <c r="C228" s="24" t="s">
        <v>296</v>
      </c>
      <c r="D228" s="27" t="s">
        <v>23</v>
      </c>
      <c r="E228" s="28" t="s">
        <v>18</v>
      </c>
      <c r="F228" s="26">
        <v>5</v>
      </c>
      <c r="G228" s="28">
        <v>46094</v>
      </c>
      <c r="H228" s="31">
        <v>3409</v>
      </c>
      <c r="I228" s="29">
        <v>0.35416666666666669</v>
      </c>
      <c r="J228" s="21" t="str">
        <f>_xlfn.CONCAT(Таблица1[[#This Row],[Группа]],"_",TEXT(Таблица1[[#This Row],[Дата]],"ГГ.ММ.ДД"),"_",TEXT(Таблица1[[#This Row],[Время]],"чч:мм"))</f>
        <v>ЭЖД-51_26.03.13_08:30</v>
      </c>
      <c r="K228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228" s="21" t="s">
        <v>292</v>
      </c>
    </row>
    <row r="229" spans="1:12" ht="49.9" customHeight="1" x14ac:dyDescent="0.2">
      <c r="A229" s="3" t="s">
        <v>288</v>
      </c>
      <c r="B229" s="33" t="str">
        <f>_xlfn.CONCAT(Таблица1[[#This Row],[Преподаватель]],", ",Таблица1[[#This Row],[Кого добавляем в комиссию]])</f>
        <v>Скибин Ю.В., Липатова М.Н., Ефимова Т.Б.</v>
      </c>
      <c r="C229" s="24" t="s">
        <v>296</v>
      </c>
      <c r="D229" s="27" t="s">
        <v>23</v>
      </c>
      <c r="E229" s="28" t="s">
        <v>104</v>
      </c>
      <c r="F229" s="26">
        <v>1</v>
      </c>
      <c r="G229" s="28">
        <v>46094</v>
      </c>
      <c r="H229" s="31">
        <v>3409</v>
      </c>
      <c r="I229" s="29">
        <v>0.35416666666666669</v>
      </c>
      <c r="J229" s="21" t="str">
        <f>_xlfn.CONCAT(Таблица1[[#This Row],[Группа]],"_",TEXT(Таблица1[[#This Row],[Дата]],"ГГ.ММ.ДД"),"_",TEXT(Таблица1[[#This Row],[Время]],"чч:мм"))</f>
        <v>ЭЖД-52_26.03.13_08:30</v>
      </c>
      <c r="K229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229" s="21" t="s">
        <v>292</v>
      </c>
    </row>
    <row r="230" spans="1:12" ht="49.9" customHeight="1" x14ac:dyDescent="0.2">
      <c r="A230" s="3" t="s">
        <v>297</v>
      </c>
      <c r="B230" s="33" t="str">
        <f>_xlfn.CONCAT(Таблица1[[#This Row],[Преподаватель]],", ",Таблица1[[#This Row],[Кого добавляем в комиссию]])</f>
        <v>Соловьева С.В., Вострякова Ю.В. Панченкова И.Л.</v>
      </c>
      <c r="C230" s="24" t="s">
        <v>298</v>
      </c>
      <c r="D230" s="27" t="s">
        <v>28</v>
      </c>
      <c r="E230" s="28" t="s">
        <v>108</v>
      </c>
      <c r="F230" s="26">
        <v>2</v>
      </c>
      <c r="G230" s="28">
        <v>46093</v>
      </c>
      <c r="H230" s="31">
        <v>9225</v>
      </c>
      <c r="I230" s="29">
        <v>0.57986111111111116</v>
      </c>
      <c r="J230" s="21" t="str">
        <f>_xlfn.CONCAT(Таблица1[[#This Row],[Группа]],"_",TEXT(Таблица1[[#This Row],[Дата]],"ГГ.ММ.ДД"),"_",TEXT(Таблица1[[#This Row],[Время]],"чч:мм"))</f>
        <v>ЭЖД-55у_26.03.12_13:55</v>
      </c>
      <c r="K230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230" s="21" t="s">
        <v>299</v>
      </c>
    </row>
    <row r="231" spans="1:12" ht="49.9" customHeight="1" x14ac:dyDescent="0.2">
      <c r="A231" s="3" t="s">
        <v>297</v>
      </c>
      <c r="B231" s="33" t="str">
        <f>_xlfn.CONCAT(Таблица1[[#This Row],[Преподаватель]],", ",Таблица1[[#This Row],[Кого добавляем в комиссию]])</f>
        <v>Соловьева С.В., Вострякова Ю.В. Панченкова И.Л.</v>
      </c>
      <c r="C231" s="24" t="s">
        <v>298</v>
      </c>
      <c r="D231" s="27" t="s">
        <v>28</v>
      </c>
      <c r="E231" s="28" t="s">
        <v>112</v>
      </c>
      <c r="F231" s="26">
        <v>1</v>
      </c>
      <c r="G231" s="28">
        <v>46093</v>
      </c>
      <c r="H231" s="31">
        <v>9108</v>
      </c>
      <c r="I231" s="29">
        <v>0.64930555555555558</v>
      </c>
      <c r="J231" s="21" t="str">
        <f>_xlfn.CONCAT(Таблица1[[#This Row],[Группа]],"_",TEXT(Таблица1[[#This Row],[Дата]],"ГГ.ММ.ДД"),"_",TEXT(Таблица1[[#This Row],[Время]],"чч:мм"))</f>
        <v xml:space="preserve"> ЭЖД-57у_26.03.12_15:35</v>
      </c>
      <c r="K231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231" s="21" t="s">
        <v>299</v>
      </c>
    </row>
    <row r="232" spans="1:12" ht="49.9" customHeight="1" x14ac:dyDescent="0.2">
      <c r="A232" s="3" t="s">
        <v>300</v>
      </c>
      <c r="B232" s="33" t="str">
        <f>_xlfn.CONCAT(Таблица1[[#This Row],[Преподаватель]],", ",Таблица1[[#This Row],[Кого добавляем в комиссию]])</f>
        <v>Столяров О.Д., Столяров О.Д., Шматов Е.Н.</v>
      </c>
      <c r="C232" s="24" t="s">
        <v>301</v>
      </c>
      <c r="D232" s="27" t="s">
        <v>17</v>
      </c>
      <c r="E232" s="28" t="s">
        <v>62</v>
      </c>
      <c r="F232" s="26">
        <v>1</v>
      </c>
      <c r="G232" s="28">
        <v>46094</v>
      </c>
      <c r="H232" s="31" t="s">
        <v>302</v>
      </c>
      <c r="I232" s="29">
        <v>0.57986111111111116</v>
      </c>
      <c r="J232" s="21" t="str">
        <f>_xlfn.CONCAT(Таблица1[[#This Row],[Группа]],"_",TEXT(Таблица1[[#This Row],[Дата]],"ГГ.ММ.ДД"),"_",TEXT(Таблица1[[#This Row],[Время]],"чч:мм"))</f>
        <v>Мб-21_26.03.13_13:55</v>
      </c>
      <c r="K232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232" s="21" t="s">
        <v>303</v>
      </c>
    </row>
    <row r="233" spans="1:12" ht="49.9" customHeight="1" x14ac:dyDescent="0.2">
      <c r="A233" s="3" t="s">
        <v>304</v>
      </c>
      <c r="B233" s="33" t="str">
        <f>_xlfn.CONCAT(Таблица1[[#This Row],[Преподаватель]],", ",Таблица1[[#This Row],[Кого добавляем в комиссию]])</f>
        <v>Судакова О.В., Кремнев А.А., Иванчина О.В.</v>
      </c>
      <c r="C233" s="24" t="s">
        <v>305</v>
      </c>
      <c r="D233" s="27" t="s">
        <v>23</v>
      </c>
      <c r="E233" s="28" t="s">
        <v>76</v>
      </c>
      <c r="F233" s="26">
        <v>1</v>
      </c>
      <c r="G233" s="28">
        <v>46094</v>
      </c>
      <c r="H233" s="31">
        <v>9318</v>
      </c>
      <c r="I233" s="29">
        <v>0.50694444444444442</v>
      </c>
      <c r="J233" s="21" t="str">
        <f>_xlfn.CONCAT(Таблица1[[#This Row],[Группа]],"_",TEXT(Таблица1[[#This Row],[Дата]],"ГГ.ММ.ДД"),"_",TEXT(Таблица1[[#This Row],[Время]],"чч:мм"))</f>
        <v>ЭЖД-45у_26.03.13_12:10</v>
      </c>
      <c r="K233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233" s="21" t="s">
        <v>306</v>
      </c>
    </row>
    <row r="234" spans="1:12" ht="49.9" customHeight="1" x14ac:dyDescent="0.2">
      <c r="A234" s="3" t="s">
        <v>307</v>
      </c>
      <c r="B234" s="33" t="str">
        <f>_xlfn.CONCAT(Таблица1[[#This Row],[Преподаватель]],", ",Таблица1[[#This Row],[Кого добавляем в комиссию]])</f>
        <v>Тарасова О.В., Кремнев А.А., Иванчина О.В.</v>
      </c>
      <c r="C234" s="24" t="s">
        <v>308</v>
      </c>
      <c r="D234" s="27" t="s">
        <v>17</v>
      </c>
      <c r="E234" s="28" t="s">
        <v>168</v>
      </c>
      <c r="F234" s="26">
        <v>1</v>
      </c>
      <c r="G234" s="28">
        <v>46091</v>
      </c>
      <c r="H234" s="31">
        <v>9317</v>
      </c>
      <c r="I234" s="29">
        <v>0.57986111111111116</v>
      </c>
      <c r="J234" s="21" t="str">
        <f>_xlfn.CONCAT(Таблица1[[#This Row],[Группа]],"_",TEXT(Таблица1[[#This Row],[Дата]],"ГГ.ММ.ДД"),"_",TEXT(Таблица1[[#This Row],[Время]],"чч:мм"))</f>
        <v>УПб-41_26.03.10_13:55</v>
      </c>
      <c r="K234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234" s="21" t="s">
        <v>306</v>
      </c>
    </row>
    <row r="235" spans="1:12" ht="49.9" customHeight="1" x14ac:dyDescent="0.2">
      <c r="A235" s="3" t="s">
        <v>307</v>
      </c>
      <c r="B235" s="33" t="str">
        <f>_xlfn.CONCAT(Таблица1[[#This Row],[Преподаватель]],", ",Таблица1[[#This Row],[Кого добавляем в комиссию]])</f>
        <v>Тарасова О.В., Кремнев А.А., Иванчина О.В.</v>
      </c>
      <c r="C235" s="24" t="s">
        <v>309</v>
      </c>
      <c r="D235" s="27" t="s">
        <v>17</v>
      </c>
      <c r="E235" s="28" t="s">
        <v>42</v>
      </c>
      <c r="F235" s="26">
        <v>5</v>
      </c>
      <c r="G235" s="28">
        <v>46098</v>
      </c>
      <c r="H235" s="31" t="s">
        <v>310</v>
      </c>
      <c r="I235" s="29">
        <v>0.71875</v>
      </c>
      <c r="J235" s="21" t="str">
        <f>_xlfn.CONCAT(Таблица1[[#This Row],[Группа]],"_",TEXT(Таблица1[[#This Row],[Дата]],"ГГ.ММ.ДД"),"_",TEXT(Таблица1[[#This Row],[Время]],"чч:мм"))</f>
        <v>ЭМУб-41оз_26.03.17_17:15</v>
      </c>
      <c r="K235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235" s="21" t="s">
        <v>306</v>
      </c>
    </row>
    <row r="236" spans="1:12" ht="49.9" customHeight="1" x14ac:dyDescent="0.2">
      <c r="A236" s="3" t="s">
        <v>307</v>
      </c>
      <c r="B236" s="33" t="str">
        <f>_xlfn.CONCAT(Таблица1[[#This Row],[Преподаватель]],", ",Таблица1[[#This Row],[Кого добавляем в комиссию]])</f>
        <v>Тарасова О.В., Кремнев А.А., Иванчина О.В.</v>
      </c>
      <c r="C236" s="24" t="s">
        <v>311</v>
      </c>
      <c r="D236" s="27" t="s">
        <v>28</v>
      </c>
      <c r="E236" s="28" t="s">
        <v>53</v>
      </c>
      <c r="F236" s="26">
        <v>1</v>
      </c>
      <c r="G236" s="28">
        <v>46097</v>
      </c>
      <c r="H236" s="31">
        <v>9317</v>
      </c>
      <c r="I236" s="29">
        <v>0.57986111111111116</v>
      </c>
      <c r="J236" s="21" t="str">
        <f>_xlfn.CONCAT(Таблица1[[#This Row],[Группа]],"_",TEXT(Таблица1[[#This Row],[Дата]],"ГГ.ММ.ДД"),"_",TEXT(Таблица1[[#This Row],[Время]],"чч:мм"))</f>
        <v>Мб-31_26.03.16_13:55</v>
      </c>
      <c r="K236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236" s="21" t="s">
        <v>306</v>
      </c>
    </row>
    <row r="237" spans="1:12" ht="49.9" customHeight="1" x14ac:dyDescent="0.2">
      <c r="A237" s="3" t="s">
        <v>307</v>
      </c>
      <c r="B237" s="33" t="str">
        <f>_xlfn.CONCAT(Таблица1[[#This Row],[Преподаватель]],", ",Таблица1[[#This Row],[Кого добавляем в комиссию]])</f>
        <v>Тарасова О.В., Кремнев А.А., Иванчина О.В.</v>
      </c>
      <c r="C237" s="24" t="s">
        <v>312</v>
      </c>
      <c r="D237" s="27" t="s">
        <v>28</v>
      </c>
      <c r="E237" s="28" t="s">
        <v>54</v>
      </c>
      <c r="F237" s="26">
        <v>3</v>
      </c>
      <c r="G237" s="28">
        <v>46091</v>
      </c>
      <c r="H237" s="31">
        <v>9317</v>
      </c>
      <c r="I237" s="29">
        <v>0.57986111111111116</v>
      </c>
      <c r="J237" s="21" t="str">
        <f>_xlfn.CONCAT(Таблица1[[#This Row],[Группа]],"_",TEXT(Таблица1[[#This Row],[Дата]],"ГГ.ММ.ДД"),"_",TEXT(Таблица1[[#This Row],[Время]],"чч:мм"))</f>
        <v>УПб-31_26.03.10_13:55</v>
      </c>
      <c r="K237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237" s="21" t="s">
        <v>306</v>
      </c>
    </row>
    <row r="238" spans="1:12" ht="49.9" customHeight="1" x14ac:dyDescent="0.2">
      <c r="A238" s="3" t="s">
        <v>313</v>
      </c>
      <c r="B238" s="33" t="str">
        <f>_xlfn.CONCAT(Таблица1[[#This Row],[Преподаватель]],", ",Таблица1[[#This Row],[Кого добавляем в комиссию]])</f>
        <v>Тарасова Т.М., Кремнев А.А., Иванчина О.В.</v>
      </c>
      <c r="C238" s="24" t="s">
        <v>314</v>
      </c>
      <c r="D238" s="27" t="s">
        <v>28</v>
      </c>
      <c r="E238" s="28" t="s">
        <v>315</v>
      </c>
      <c r="F238" s="26">
        <v>4</v>
      </c>
      <c r="G238" s="28">
        <v>46093</v>
      </c>
      <c r="H238" s="31" t="s">
        <v>310</v>
      </c>
      <c r="I238" s="29">
        <v>0.78819444444444442</v>
      </c>
      <c r="J238" s="21" t="str">
        <f>_xlfn.CONCAT(Таблица1[[#This Row],[Группа]],"_",TEXT(Таблица1[[#This Row],[Дата]],"ГГ.ММ.ДД"),"_",TEXT(Таблица1[[#This Row],[Время]],"чч:мм"))</f>
        <v>УПб-31оз_26.03.12_18:55</v>
      </c>
      <c r="K238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238" s="21" t="s">
        <v>306</v>
      </c>
    </row>
    <row r="239" spans="1:12" ht="49.9" customHeight="1" x14ac:dyDescent="0.2">
      <c r="A239" s="3" t="s">
        <v>313</v>
      </c>
      <c r="B239" s="33" t="str">
        <f>_xlfn.CONCAT(Таблица1[[#This Row],[Преподаватель]],", ",Таблица1[[#This Row],[Кого добавляем в комиссию]])</f>
        <v>Тарасова Т.М., Кремнев А.А., Иванчина О.В.</v>
      </c>
      <c r="C239" s="24" t="s">
        <v>314</v>
      </c>
      <c r="D239" s="27" t="s">
        <v>75</v>
      </c>
      <c r="E239" s="28" t="s">
        <v>315</v>
      </c>
      <c r="F239" s="26">
        <v>4</v>
      </c>
      <c r="G239" s="28">
        <v>46093</v>
      </c>
      <c r="H239" s="31" t="s">
        <v>310</v>
      </c>
      <c r="I239" s="29">
        <v>0.71875</v>
      </c>
      <c r="J239" s="21" t="str">
        <f>_xlfn.CONCAT(Таблица1[[#This Row],[Группа]],"_",TEXT(Таблица1[[#This Row],[Дата]],"ГГ.ММ.ДД"),"_",TEXT(Таблица1[[#This Row],[Время]],"чч:мм"))</f>
        <v>УПб-31оз_26.03.12_17:15</v>
      </c>
      <c r="K239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239" s="21" t="s">
        <v>306</v>
      </c>
    </row>
    <row r="240" spans="1:12" ht="49.9" customHeight="1" x14ac:dyDescent="0.2">
      <c r="A240" s="3" t="s">
        <v>316</v>
      </c>
      <c r="B240" s="33" t="str">
        <f>_xlfn.CONCAT(Таблица1[[#This Row],[Преподаватель]],", ",Таблица1[[#This Row],[Кого добавляем в комиссию]])</f>
        <v>Третьяков Г.М., Панченкова И.Л., Денисов В.В.</v>
      </c>
      <c r="C240" s="24" t="s">
        <v>266</v>
      </c>
      <c r="D240" s="27" t="s">
        <v>75</v>
      </c>
      <c r="E240" s="28" t="s">
        <v>24</v>
      </c>
      <c r="F240" s="26">
        <v>2</v>
      </c>
      <c r="G240" s="28">
        <v>46092</v>
      </c>
      <c r="H240" s="31">
        <v>9321</v>
      </c>
      <c r="I240" s="29">
        <v>0.57986111111111116</v>
      </c>
      <c r="J240" s="21" t="str">
        <f>_xlfn.CONCAT(Таблица1[[#This Row],[Группа]],"_",TEXT(Таблица1[[#This Row],[Дата]],"ГГ.ММ.ДД"),"_",TEXT(Таблица1[[#This Row],[Время]],"чч:мм"))</f>
        <v>ЭЖД-44у_26.03.11_13:55</v>
      </c>
      <c r="K240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240" s="21" t="s">
        <v>213</v>
      </c>
    </row>
    <row r="241" spans="1:12" ht="49.9" customHeight="1" x14ac:dyDescent="0.2">
      <c r="A241" s="3" t="s">
        <v>316</v>
      </c>
      <c r="B241" s="33" t="str">
        <f>_xlfn.CONCAT(Таблица1[[#This Row],[Преподаватель]],", ",Таблица1[[#This Row],[Кого добавляем в комиссию]])</f>
        <v>Третьяков Г.М., Панченкова И.Л., Мазько Н.Н.</v>
      </c>
      <c r="C241" s="24" t="s">
        <v>317</v>
      </c>
      <c r="D241" s="27" t="s">
        <v>23</v>
      </c>
      <c r="E241" s="28" t="s">
        <v>58</v>
      </c>
      <c r="F241" s="26">
        <v>1</v>
      </c>
      <c r="G241" s="28">
        <v>46098</v>
      </c>
      <c r="H241" s="31" t="s">
        <v>310</v>
      </c>
      <c r="I241" s="29">
        <v>0.71875</v>
      </c>
      <c r="J241" s="21" t="str">
        <f>_xlfn.CONCAT(Таблица1[[#This Row],[Группа]],"_",TEXT(Таблица1[[#This Row],[Дата]],"ГГ.ММ.ДД"),"_",TEXT(Таблица1[[#This Row],[Время]],"чч:мм"))</f>
        <v>ТТПм-51_26.03.17_17:15</v>
      </c>
      <c r="K241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241" s="21" t="s">
        <v>25</v>
      </c>
    </row>
    <row r="242" spans="1:12" ht="49.9" customHeight="1" x14ac:dyDescent="0.2">
      <c r="A242" s="3" t="s">
        <v>318</v>
      </c>
      <c r="B242" s="33" t="str">
        <f>_xlfn.CONCAT(Таблица1[[#This Row],[Преподаватель]],", ",Таблица1[[#This Row],[Кого добавляем в комиссию]])</f>
        <v>Федотова А.А., Холопов Ю.А. Валиуллина О.Е.</v>
      </c>
      <c r="C242" s="24" t="s">
        <v>319</v>
      </c>
      <c r="D242" s="27" t="s">
        <v>28</v>
      </c>
      <c r="E242" s="28" t="s">
        <v>42</v>
      </c>
      <c r="F242" s="26">
        <v>3</v>
      </c>
      <c r="G242" s="28">
        <v>46093</v>
      </c>
      <c r="H242" s="31" t="s">
        <v>310</v>
      </c>
      <c r="I242" s="29">
        <v>0.78819444444444442</v>
      </c>
      <c r="J242" s="21" t="str">
        <f>_xlfn.CONCAT(Таблица1[[#This Row],[Группа]],"_",TEXT(Таблица1[[#This Row],[Дата]],"ГГ.ММ.ДД"),"_",TEXT(Таблица1[[#This Row],[Время]],"чч:мм"))</f>
        <v>ЭМУб-41оз_26.03.12_18:55</v>
      </c>
      <c r="K242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242" s="21" t="s">
        <v>320</v>
      </c>
    </row>
    <row r="243" spans="1:12" ht="49.9" customHeight="1" x14ac:dyDescent="0.2">
      <c r="A243" s="3" t="s">
        <v>321</v>
      </c>
      <c r="B243" s="33" t="str">
        <f>_xlfn.CONCAT(Таблица1[[#This Row],[Преподаватель]],", ",Таблица1[[#This Row],[Кого добавляем в комиссию]])</f>
        <v>Фокеев А.Б., Панченкова И.Л., Мазько Н.Н.</v>
      </c>
      <c r="C243" s="24" t="s">
        <v>83</v>
      </c>
      <c r="D243" s="27" t="s">
        <v>75</v>
      </c>
      <c r="E243" s="28" t="s">
        <v>85</v>
      </c>
      <c r="F243" s="26">
        <v>7</v>
      </c>
      <c r="G243" s="28">
        <v>46099</v>
      </c>
      <c r="H243" s="31">
        <v>9324</v>
      </c>
      <c r="I243" s="29">
        <v>0.50694444444444442</v>
      </c>
      <c r="J243" s="21" t="str">
        <f>_xlfn.CONCAT(Таблица1[[#This Row],[Группа]],"_",TEXT(Таблица1[[#This Row],[Дата]],"ГГ.ММ.ДД"),"_",TEXT(Таблица1[[#This Row],[Время]],"чч:мм"))</f>
        <v>ЭЖД-33_26.03.18_12:10</v>
      </c>
      <c r="K243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243" s="21" t="s">
        <v>25</v>
      </c>
    </row>
    <row r="244" spans="1:12" ht="49.9" customHeight="1" x14ac:dyDescent="0.2">
      <c r="A244" s="3" t="s">
        <v>321</v>
      </c>
      <c r="B244" s="33" t="str">
        <f>_xlfn.CONCAT(Таблица1[[#This Row],[Преподаватель]],", ",Таблица1[[#This Row],[Кого добавляем в комиссию]])</f>
        <v>Фокеев А.Б., Панченкова И.Л., Мазько Н.Н.</v>
      </c>
      <c r="C244" s="24" t="s">
        <v>22</v>
      </c>
      <c r="D244" s="27" t="s">
        <v>23</v>
      </c>
      <c r="E244" s="28" t="s">
        <v>77</v>
      </c>
      <c r="F244" s="26">
        <v>7</v>
      </c>
      <c r="G244" s="28">
        <v>46099</v>
      </c>
      <c r="H244" s="31">
        <v>9324</v>
      </c>
      <c r="I244" s="29">
        <v>0.57986111111111116</v>
      </c>
      <c r="J244" s="21" t="str">
        <f>_xlfn.CONCAT(Таблица1[[#This Row],[Группа]],"_",TEXT(Таблица1[[#This Row],[Дата]],"ГГ.ММ.ДД"),"_",TEXT(Таблица1[[#This Row],[Время]],"чч:мм"))</f>
        <v>ЭЖД-46у_26.03.18_13:55</v>
      </c>
      <c r="K244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244" s="21" t="s">
        <v>25</v>
      </c>
    </row>
    <row r="245" spans="1:12" ht="49.9" customHeight="1" x14ac:dyDescent="0.2">
      <c r="A245" s="3" t="s">
        <v>321</v>
      </c>
      <c r="B245" s="33" t="str">
        <f>_xlfn.CONCAT(Таблица1[[#This Row],[Преподаватель]],", ",Таблица1[[#This Row],[Кого добавляем в комиссию]])</f>
        <v>Фокеев А.Б., Панченкова И.Л., Мазько Н.Н.</v>
      </c>
      <c r="C245" s="24" t="s">
        <v>22</v>
      </c>
      <c r="D245" s="27" t="s">
        <v>86</v>
      </c>
      <c r="E245" s="28" t="s">
        <v>77</v>
      </c>
      <c r="F245" s="26">
        <v>7</v>
      </c>
      <c r="G245" s="28">
        <v>46099</v>
      </c>
      <c r="H245" s="31">
        <v>9324</v>
      </c>
      <c r="I245" s="29">
        <v>0.64930555555555558</v>
      </c>
      <c r="J245" s="21" t="str">
        <f>_xlfn.CONCAT(Таблица1[[#This Row],[Группа]],"_",TEXT(Таблица1[[#This Row],[Дата]],"ГГ.ММ.ДД"),"_",TEXT(Таблица1[[#This Row],[Время]],"чч:мм"))</f>
        <v>ЭЖД-46у_26.03.18_15:35</v>
      </c>
      <c r="K245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245" s="21" t="s">
        <v>25</v>
      </c>
    </row>
    <row r="246" spans="1:12" ht="49.9" customHeight="1" x14ac:dyDescent="0.2">
      <c r="A246" s="3" t="s">
        <v>321</v>
      </c>
      <c r="B246" s="33" t="str">
        <f>_xlfn.CONCAT(Таблица1[[#This Row],[Преподаватель]],", ",Таблица1[[#This Row],[Кого добавляем в комиссию]])</f>
        <v>Фокеев А.Б., Панченкова И.Л., Мазько Н.Н.</v>
      </c>
      <c r="C246" s="24" t="s">
        <v>322</v>
      </c>
      <c r="D246" s="27" t="s">
        <v>23</v>
      </c>
      <c r="E246" s="28" t="s">
        <v>58</v>
      </c>
      <c r="F246" s="26">
        <v>2</v>
      </c>
      <c r="G246" s="28">
        <v>46104</v>
      </c>
      <c r="H246" s="31" t="s">
        <v>310</v>
      </c>
      <c r="I246" s="29">
        <v>0.71875</v>
      </c>
      <c r="J246" s="21" t="str">
        <f>_xlfn.CONCAT(Таблица1[[#This Row],[Группа]],"_",TEXT(Таблица1[[#This Row],[Дата]],"ГГ.ММ.ДД"),"_",TEXT(Таблица1[[#This Row],[Время]],"чч:мм"))</f>
        <v>ТТПм-51_26.03.23_17:15</v>
      </c>
      <c r="K246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246" s="21" t="s">
        <v>25</v>
      </c>
    </row>
    <row r="247" spans="1:12" ht="49.9" customHeight="1" x14ac:dyDescent="0.2">
      <c r="A247" s="3" t="s">
        <v>321</v>
      </c>
      <c r="B247" s="33" t="str">
        <f>_xlfn.CONCAT(Таблица1[[#This Row],[Преподаватель]],", ",Таблица1[[#This Row],[Кого добавляем в комиссию]])</f>
        <v>Фокеев А.Б., Панченкова И.Л., Мазько Н.Н.</v>
      </c>
      <c r="C247" s="24" t="s">
        <v>87</v>
      </c>
      <c r="D247" s="27" t="s">
        <v>28</v>
      </c>
      <c r="E247" s="28" t="s">
        <v>88</v>
      </c>
      <c r="F247" s="26">
        <v>7</v>
      </c>
      <c r="G247" s="28">
        <v>46101</v>
      </c>
      <c r="H247" s="31">
        <v>9324</v>
      </c>
      <c r="I247" s="29">
        <v>0.50694444444444442</v>
      </c>
      <c r="J247" s="21" t="str">
        <f>_xlfn.CONCAT(Таблица1[[#This Row],[Группа]],"_",TEXT(Таблица1[[#This Row],[Дата]],"ГГ.ММ.ДД"),"_",TEXT(Таблица1[[#This Row],[Время]],"чч:мм"))</f>
        <v>ЭЖД-21_26.03.20_12:10</v>
      </c>
      <c r="K247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247" s="21" t="s">
        <v>25</v>
      </c>
    </row>
    <row r="248" spans="1:12" ht="49.9" customHeight="1" x14ac:dyDescent="0.2">
      <c r="A248" s="3" t="s">
        <v>321</v>
      </c>
      <c r="B248" s="33" t="str">
        <f>_xlfn.CONCAT(Таблица1[[#This Row],[Преподаватель]],", ",Таблица1[[#This Row],[Кого добавляем в комиссию]])</f>
        <v>Фокеев А.Б., Панченкова И.Л., Мазько Н.Н.</v>
      </c>
      <c r="C248" s="24" t="s">
        <v>87</v>
      </c>
      <c r="D248" s="27" t="s">
        <v>28</v>
      </c>
      <c r="E248" s="28" t="s">
        <v>180</v>
      </c>
      <c r="F248" s="26">
        <v>8</v>
      </c>
      <c r="G248" s="28">
        <v>46101</v>
      </c>
      <c r="H248" s="31">
        <v>9324</v>
      </c>
      <c r="I248" s="29">
        <v>0.50694444444444442</v>
      </c>
      <c r="J248" s="21" t="str">
        <f>_xlfn.CONCAT(Таблица1[[#This Row],[Группа]],"_",TEXT(Таблица1[[#This Row],[Дата]],"ГГ.ММ.ДД"),"_",TEXT(Таблица1[[#This Row],[Время]],"чч:мм"))</f>
        <v>ЭЖД-22_26.03.20_12:10</v>
      </c>
      <c r="K248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248" s="21" t="s">
        <v>25</v>
      </c>
    </row>
    <row r="249" spans="1:12" ht="49.9" customHeight="1" x14ac:dyDescent="0.2">
      <c r="A249" s="3" t="s">
        <v>321</v>
      </c>
      <c r="B249" s="33" t="str">
        <f>_xlfn.CONCAT(Таблица1[[#This Row],[Преподаватель]],", ",Таблица1[[#This Row],[Кого добавляем в комиссию]])</f>
        <v>Фокеев А.Б., Панченкова И.Л., Мазько Н.Н.</v>
      </c>
      <c r="C249" s="24" t="s">
        <v>87</v>
      </c>
      <c r="D249" s="27" t="s">
        <v>28</v>
      </c>
      <c r="E249" s="28" t="s">
        <v>97</v>
      </c>
      <c r="F249" s="26">
        <v>9</v>
      </c>
      <c r="G249" s="28">
        <v>46104</v>
      </c>
      <c r="H249" s="31">
        <v>9324</v>
      </c>
      <c r="I249" s="29">
        <v>0.50694444444444442</v>
      </c>
      <c r="J249" s="21" t="str">
        <f>_xlfn.CONCAT(Таблица1[[#This Row],[Группа]],"_",TEXT(Таблица1[[#This Row],[Дата]],"ГГ.ММ.ДД"),"_",TEXT(Таблица1[[#This Row],[Время]],"чч:мм"))</f>
        <v>ЭЖД-23_26.03.23_12:10</v>
      </c>
      <c r="K249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249" s="21" t="s">
        <v>25</v>
      </c>
    </row>
    <row r="250" spans="1:12" ht="49.9" customHeight="1" x14ac:dyDescent="0.2">
      <c r="A250" s="3" t="s">
        <v>323</v>
      </c>
      <c r="B250" s="33" t="str">
        <f>_xlfn.CONCAT(Таблица1[[#This Row],[Преподаватель]],", ",Таблица1[[#This Row],[Кого добавляем в комиссию]])</f>
        <v>Хайтбаев В.А., Кремнев А.А., Додорина И.В.</v>
      </c>
      <c r="C250" s="24" t="s">
        <v>324</v>
      </c>
      <c r="D250" s="27" t="s">
        <v>23</v>
      </c>
      <c r="E250" s="28" t="s">
        <v>53</v>
      </c>
      <c r="F250" s="26">
        <v>6</v>
      </c>
      <c r="G250" s="28">
        <v>46091</v>
      </c>
      <c r="H250" s="31">
        <v>9211</v>
      </c>
      <c r="I250" s="29">
        <v>0.64930555555555558</v>
      </c>
      <c r="J250" s="21" t="str">
        <f>_xlfn.CONCAT(Таблица1[[#This Row],[Группа]],"_",TEXT(Таблица1[[#This Row],[Дата]],"ГГ.ММ.ДД"),"_",TEXT(Таблица1[[#This Row],[Время]],"чч:мм"))</f>
        <v>Мб-31_26.03.10_15:35</v>
      </c>
      <c r="K250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250" s="21" t="s">
        <v>325</v>
      </c>
    </row>
    <row r="251" spans="1:12" ht="49.9" customHeight="1" x14ac:dyDescent="0.2">
      <c r="A251" s="3" t="s">
        <v>323</v>
      </c>
      <c r="B251" s="33" t="str">
        <f>_xlfn.CONCAT(Таблица1[[#This Row],[Преподаватель]],", ",Таблица1[[#This Row],[Кого добавляем в комиссию]])</f>
        <v>Хайтбаев В.А., Кремнев А.А., Додорина И.В.</v>
      </c>
      <c r="C251" s="24" t="s">
        <v>326</v>
      </c>
      <c r="D251" s="27" t="s">
        <v>23</v>
      </c>
      <c r="E251" s="28" t="s">
        <v>171</v>
      </c>
      <c r="F251" s="26">
        <v>1</v>
      </c>
      <c r="G251" s="28">
        <v>46091</v>
      </c>
      <c r="H251" s="31" t="s">
        <v>59</v>
      </c>
      <c r="I251" s="29">
        <v>0.78819444444444442</v>
      </c>
      <c r="J251" s="21" t="str">
        <f>_xlfn.CONCAT(Таблица1[[#This Row],[Группа]],"_",TEXT(Таблица1[[#This Row],[Дата]],"ГГ.ММ.ДД"),"_",TEXT(Таблица1[[#This Row],[Время]],"чч:мм"))</f>
        <v>Мб-31оз_26.03.10_18:55</v>
      </c>
      <c r="K251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251" s="21" t="s">
        <v>325</v>
      </c>
    </row>
    <row r="252" spans="1:12" ht="49.9" customHeight="1" x14ac:dyDescent="0.2">
      <c r="A252" s="3" t="s">
        <v>323</v>
      </c>
      <c r="B252" s="33" t="str">
        <f>_xlfn.CONCAT(Таблица1[[#This Row],[Преподаватель]],", ",Таблица1[[#This Row],[Кого добавляем в комиссию]])</f>
        <v>Хайтбаев В.А., Кремнев А.А., Додорина И.В.</v>
      </c>
      <c r="C252" s="24" t="s">
        <v>327</v>
      </c>
      <c r="D252" s="27" t="s">
        <v>23</v>
      </c>
      <c r="E252" s="28" t="s">
        <v>62</v>
      </c>
      <c r="F252" s="26">
        <v>4</v>
      </c>
      <c r="G252" s="28">
        <v>46091</v>
      </c>
      <c r="H252" s="31">
        <v>9211</v>
      </c>
      <c r="I252" s="29">
        <v>0.64930555555555558</v>
      </c>
      <c r="J252" s="21" t="str">
        <f>_xlfn.CONCAT(Таблица1[[#This Row],[Группа]],"_",TEXT(Таблица1[[#This Row],[Дата]],"ГГ.ММ.ДД"),"_",TEXT(Таблица1[[#This Row],[Время]],"чч:мм"))</f>
        <v>Мб-21_26.03.10_15:35</v>
      </c>
      <c r="K252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252" s="21" t="s">
        <v>325</v>
      </c>
    </row>
    <row r="253" spans="1:12" ht="49.9" customHeight="1" x14ac:dyDescent="0.2">
      <c r="A253" s="3" t="s">
        <v>323</v>
      </c>
      <c r="B253" s="33" t="str">
        <f>_xlfn.CONCAT(Таблица1[[#This Row],[Преподаватель]],", ",Таблица1[[#This Row],[Кого добавляем в комиссию]])</f>
        <v>Хайтбаев В.А., Кремнев А.А., Додорина И.В.</v>
      </c>
      <c r="C253" s="24" t="s">
        <v>328</v>
      </c>
      <c r="D253" s="27" t="s">
        <v>28</v>
      </c>
      <c r="E253" s="28" t="s">
        <v>62</v>
      </c>
      <c r="F253" s="26">
        <v>2</v>
      </c>
      <c r="G253" s="28">
        <v>46091</v>
      </c>
      <c r="H253" s="31">
        <v>9211</v>
      </c>
      <c r="I253" s="29">
        <v>0.71875</v>
      </c>
      <c r="J253" s="21" t="str">
        <f>_xlfn.CONCAT(Таблица1[[#This Row],[Группа]],"_",TEXT(Таблица1[[#This Row],[Дата]],"ГГ.ММ.ДД"),"_",TEXT(Таблица1[[#This Row],[Время]],"чч:мм"))</f>
        <v>Мб-21_26.03.10_17:15</v>
      </c>
      <c r="K253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253" s="21" t="s">
        <v>325</v>
      </c>
    </row>
    <row r="254" spans="1:12" ht="49.9" customHeight="1" x14ac:dyDescent="0.2">
      <c r="A254" s="3" t="s">
        <v>323</v>
      </c>
      <c r="B254" s="33" t="str">
        <f>_xlfn.CONCAT(Таблица1[[#This Row],[Преподаватель]],", ",Таблица1[[#This Row],[Кого добавляем в комиссию]])</f>
        <v>Хайтбаев В.А., Кремнев А.А., Додорина И.В.</v>
      </c>
      <c r="C254" s="24" t="s">
        <v>329</v>
      </c>
      <c r="D254" s="27" t="s">
        <v>28</v>
      </c>
      <c r="E254" s="28" t="s">
        <v>174</v>
      </c>
      <c r="F254" s="26">
        <v>2</v>
      </c>
      <c r="G254" s="28">
        <v>46091</v>
      </c>
      <c r="H254" s="31" t="s">
        <v>59</v>
      </c>
      <c r="I254" s="29">
        <v>0.78819444444444442</v>
      </c>
      <c r="J254" s="21" t="str">
        <f>_xlfn.CONCAT(Таблица1[[#This Row],[Группа]],"_",TEXT(Таблица1[[#This Row],[Дата]],"ГГ.ММ.ДД"),"_",TEXT(Таблица1[[#This Row],[Время]],"чч:мм"))</f>
        <v>Мб-21оз_26.03.10_18:55</v>
      </c>
      <c r="K254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254" s="21" t="s">
        <v>325</v>
      </c>
    </row>
    <row r="255" spans="1:12" ht="49.9" customHeight="1" x14ac:dyDescent="0.2">
      <c r="A255" s="3" t="s">
        <v>330</v>
      </c>
      <c r="B255" s="33" t="str">
        <f>_xlfn.CONCAT(Таблица1[[#This Row],[Преподаватель]],", ",Таблица1[[#This Row],[Кого добавляем в комиссию]])</f>
        <v>Халаева С.Н., Панченкова И.Л., Леонова С.А.</v>
      </c>
      <c r="C255" s="24" t="s">
        <v>331</v>
      </c>
      <c r="D255" s="27" t="s">
        <v>17</v>
      </c>
      <c r="E255" s="28" t="s">
        <v>108</v>
      </c>
      <c r="F255" s="26">
        <v>1</v>
      </c>
      <c r="G255" s="28">
        <v>46091</v>
      </c>
      <c r="H255" s="31">
        <v>9424</v>
      </c>
      <c r="I255" s="29">
        <v>0.42708333333333331</v>
      </c>
      <c r="J255" s="21" t="str">
        <f>_xlfn.CONCAT(Таблица1[[#This Row],[Группа]],"_",TEXT(Таблица1[[#This Row],[Дата]],"ГГ.ММ.ДД"),"_",TEXT(Таблица1[[#This Row],[Время]],"чч:мм"))</f>
        <v>ЭЖД-55у_26.03.10_10:15</v>
      </c>
      <c r="K255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255" s="21" t="s">
        <v>332</v>
      </c>
    </row>
    <row r="256" spans="1:12" ht="49.9" customHeight="1" x14ac:dyDescent="0.2">
      <c r="A256" s="3" t="s">
        <v>333</v>
      </c>
      <c r="B256" s="33" t="str">
        <f>_xlfn.CONCAT(Таблица1[[#This Row],[Преподаватель]],", ",Таблица1[[#This Row],[Кого добавляем в комиссию]])</f>
        <v>Харитонова М.Н., КремневА.А., Герасимова Е.А.</v>
      </c>
      <c r="C256" s="24" t="s">
        <v>334</v>
      </c>
      <c r="D256" s="27" t="s">
        <v>28</v>
      </c>
      <c r="E256" s="28" t="s">
        <v>168</v>
      </c>
      <c r="F256" s="26">
        <v>1</v>
      </c>
      <c r="G256" s="28">
        <v>46093</v>
      </c>
      <c r="H256" s="31">
        <v>9205</v>
      </c>
      <c r="I256" s="29">
        <v>0.42708333333333331</v>
      </c>
      <c r="J256" s="21" t="str">
        <f>_xlfn.CONCAT(Таблица1[[#This Row],[Группа]],"_",TEXT(Таблица1[[#This Row],[Дата]],"ГГ.ММ.ДД"),"_",TEXT(Таблица1[[#This Row],[Время]],"чч:мм"))</f>
        <v>УПб-41_26.03.12_10:15</v>
      </c>
      <c r="K256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256" s="21" t="s">
        <v>335</v>
      </c>
    </row>
    <row r="257" spans="1:12" ht="49.9" customHeight="1" x14ac:dyDescent="0.2">
      <c r="A257" s="3" t="s">
        <v>336</v>
      </c>
      <c r="B257" s="33" t="str">
        <f>_xlfn.CONCAT(Таблица1[[#This Row],[Преподаватель]],", ",Таблица1[[#This Row],[Кого добавляем в комиссию]])</f>
        <v>Хоровинникова Е.Г., Кремнёв А.А., Иванчина О.В.</v>
      </c>
      <c r="C257" s="24" t="s">
        <v>337</v>
      </c>
      <c r="D257" s="27" t="s">
        <v>17</v>
      </c>
      <c r="E257" s="28" t="s">
        <v>338</v>
      </c>
      <c r="F257" s="26">
        <v>1</v>
      </c>
      <c r="G257" s="28">
        <v>46092</v>
      </c>
      <c r="H257" s="31">
        <v>5309</v>
      </c>
      <c r="I257" s="29">
        <v>0.35416666666666669</v>
      </c>
      <c r="J257" s="21" t="str">
        <f>_xlfn.CONCAT(Таблица1[[#This Row],[Группа]],"_",TEXT(Таблица1[[#This Row],[Дата]],"ГГ.ММ.ДД"),"_",TEXT(Таблица1[[#This Row],[Время]],"чч:мм"))</f>
        <v>УПб-21_26.03.11_08:30</v>
      </c>
      <c r="K257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257" s="21" t="s">
        <v>339</v>
      </c>
    </row>
    <row r="258" spans="1:12" ht="49.9" customHeight="1" x14ac:dyDescent="0.2">
      <c r="A258" s="3" t="s">
        <v>340</v>
      </c>
      <c r="B258" s="33" t="str">
        <f>_xlfn.CONCAT(Таблица1[[#This Row],[Преподаватель]],", ",Таблица1[[#This Row],[Кого добавляем в комиссию]])</f>
        <v>Чекулдова С.В., Кремнев А.А., Додорина И.В.</v>
      </c>
      <c r="C258" s="24" t="s">
        <v>341</v>
      </c>
      <c r="D258" s="27" t="s">
        <v>17</v>
      </c>
      <c r="E258" s="28" t="s">
        <v>174</v>
      </c>
      <c r="F258" s="26">
        <v>2</v>
      </c>
      <c r="G258" s="28">
        <v>46093</v>
      </c>
      <c r="H258" s="31" t="s">
        <v>59</v>
      </c>
      <c r="I258" s="29">
        <v>0.71875</v>
      </c>
      <c r="J258" s="21" t="str">
        <f>_xlfn.CONCAT(Таблица1[[#This Row],[Группа]],"_",TEXT(Таблица1[[#This Row],[Дата]],"ГГ.ММ.ДД"),"_",TEXT(Таблица1[[#This Row],[Время]],"чч:мм"))</f>
        <v>Мб-21оз_26.03.12_17:15</v>
      </c>
      <c r="K258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258" s="21" t="s">
        <v>325</v>
      </c>
    </row>
    <row r="259" spans="1:12" ht="49.9" customHeight="1" x14ac:dyDescent="0.2">
      <c r="A259" s="3" t="s">
        <v>342</v>
      </c>
      <c r="B259" s="33" t="str">
        <f>_xlfn.CONCAT(Таблица1[[#This Row],[Преподаватель]],", ",Таблица1[[#This Row],[Кого добавляем в комиссию]])</f>
        <v>Чередникова Л.В., Васельцова И.А. Белов Д.О.</v>
      </c>
      <c r="C259" s="24" t="s">
        <v>129</v>
      </c>
      <c r="D259" s="27" t="s">
        <v>17</v>
      </c>
      <c r="E259" s="28" t="s">
        <v>69</v>
      </c>
      <c r="F259" s="26">
        <v>2</v>
      </c>
      <c r="G259" s="28">
        <v>46098</v>
      </c>
      <c r="H259" s="31">
        <v>5209</v>
      </c>
      <c r="I259" s="29">
        <v>0.50694444444444442</v>
      </c>
      <c r="J259" s="21" t="str">
        <f>_xlfn.CONCAT(Таблица1[[#This Row],[Группа]],"_",TEXT(Таблица1[[#This Row],[Дата]],"ГГ.ММ.ДД"),"_",TEXT(Таблица1[[#This Row],[Время]],"чч:мм"))</f>
        <v>Мб-51_26.03.17_12:10</v>
      </c>
      <c r="K259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259" s="21" t="s">
        <v>131</v>
      </c>
    </row>
    <row r="260" spans="1:12" ht="49.9" customHeight="1" x14ac:dyDescent="0.2">
      <c r="A260" s="3" t="s">
        <v>342</v>
      </c>
      <c r="B260" s="33" t="str">
        <f>_xlfn.CONCAT(Таблица1[[#This Row],[Преподаватель]],", ",Таблица1[[#This Row],[Кого добавляем в комиссию]])</f>
        <v>Чередникова Л.В., Васельцова И.А. Белов Д.О.</v>
      </c>
      <c r="C260" s="24" t="s">
        <v>130</v>
      </c>
      <c r="D260" s="27" t="s">
        <v>17</v>
      </c>
      <c r="E260" s="28" t="s">
        <v>69</v>
      </c>
      <c r="F260" s="26">
        <v>4</v>
      </c>
      <c r="G260" s="28">
        <v>46098</v>
      </c>
      <c r="H260" s="31">
        <v>5209</v>
      </c>
      <c r="I260" s="29">
        <v>0.50694444444444442</v>
      </c>
      <c r="J260" s="21" t="str">
        <f>_xlfn.CONCAT(Таблица1[[#This Row],[Группа]],"_",TEXT(Таблица1[[#This Row],[Дата]],"ГГ.ММ.ДД"),"_",TEXT(Таблица1[[#This Row],[Время]],"чч:мм"))</f>
        <v>Мб-51_26.03.17_12:10</v>
      </c>
      <c r="K260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260" s="21" t="s">
        <v>131</v>
      </c>
    </row>
    <row r="261" spans="1:12" ht="49.9" customHeight="1" x14ac:dyDescent="0.2">
      <c r="A261" s="3" t="s">
        <v>343</v>
      </c>
      <c r="B261" s="33" t="str">
        <f>_xlfn.CONCAT(Таблица1[[#This Row],[Преподаватель]],", ",Таблица1[[#This Row],[Кого добавляем в комиссию]])</f>
        <v>Шматов Е.Н., Шматов Е. Н., Асташкин Р. С.</v>
      </c>
      <c r="C261" s="24" t="s">
        <v>344</v>
      </c>
      <c r="D261" s="27" t="s">
        <v>17</v>
      </c>
      <c r="E261" s="28" t="s">
        <v>18</v>
      </c>
      <c r="F261" s="26">
        <v>5</v>
      </c>
      <c r="G261" s="28">
        <v>46099</v>
      </c>
      <c r="H261" s="31">
        <v>9108</v>
      </c>
      <c r="I261" s="29">
        <v>0.50694444444444442</v>
      </c>
      <c r="J261" s="21" t="str">
        <f>_xlfn.CONCAT(Таблица1[[#This Row],[Группа]],"_",TEXT(Таблица1[[#This Row],[Дата]],"ГГ.ММ.ДД"),"_",TEXT(Таблица1[[#This Row],[Время]],"чч:мм"))</f>
        <v>ЭЖД-51_26.03.18_12:10</v>
      </c>
      <c r="K261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261" s="21" t="s">
        <v>345</v>
      </c>
    </row>
    <row r="262" spans="1:12" ht="49.9" customHeight="1" x14ac:dyDescent="0.2">
      <c r="A262" s="3" t="s">
        <v>343</v>
      </c>
      <c r="B262" s="33" t="str">
        <f>_xlfn.CONCAT(Таблица1[[#This Row],[Преподаватель]],", ",Таблица1[[#This Row],[Кого добавляем в комиссию]])</f>
        <v>Шматов Е.Н., Шматов Е. Н., Асташкин Р. С.</v>
      </c>
      <c r="C262" s="24" t="s">
        <v>346</v>
      </c>
      <c r="D262" s="27" t="s">
        <v>17</v>
      </c>
      <c r="E262" s="28" t="s">
        <v>18</v>
      </c>
      <c r="F262" s="26">
        <v>5</v>
      </c>
      <c r="G262" s="28">
        <v>46099</v>
      </c>
      <c r="H262" s="31">
        <v>9108</v>
      </c>
      <c r="I262" s="29">
        <v>0.50694444444444442</v>
      </c>
      <c r="J262" s="21" t="str">
        <f>_xlfn.CONCAT(Таблица1[[#This Row],[Группа]],"_",TEXT(Таблица1[[#This Row],[Дата]],"ГГ.ММ.ДД"),"_",TEXT(Таблица1[[#This Row],[Время]],"чч:мм"))</f>
        <v>ЭЖД-51_26.03.18_12:10</v>
      </c>
      <c r="K262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262" s="21" t="s">
        <v>345</v>
      </c>
    </row>
    <row r="263" spans="1:12" ht="49.9" customHeight="1" x14ac:dyDescent="0.2">
      <c r="A263" s="3" t="s">
        <v>343</v>
      </c>
      <c r="B263" s="33" t="str">
        <f>_xlfn.CONCAT(Таблица1[[#This Row],[Преподаватель]],", ",Таблица1[[#This Row],[Кого добавляем в комиссию]])</f>
        <v>Шматов Е.Н., Шматов Е. Н., Асташкин Р. С.</v>
      </c>
      <c r="C263" s="24" t="s">
        <v>346</v>
      </c>
      <c r="D263" s="27" t="s">
        <v>17</v>
      </c>
      <c r="E263" s="28" t="s">
        <v>104</v>
      </c>
      <c r="F263" s="26">
        <v>3</v>
      </c>
      <c r="G263" s="28">
        <v>46099</v>
      </c>
      <c r="H263" s="31">
        <v>9108</v>
      </c>
      <c r="I263" s="29">
        <v>0.50694444444444442</v>
      </c>
      <c r="J263" s="21" t="str">
        <f>_xlfn.CONCAT(Таблица1[[#This Row],[Группа]],"_",TEXT(Таблица1[[#This Row],[Дата]],"ГГ.ММ.ДД"),"_",TEXT(Таблица1[[#This Row],[Время]],"чч:мм"))</f>
        <v>ЭЖД-52_26.03.18_12:10</v>
      </c>
      <c r="K263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263" s="21" t="s">
        <v>345</v>
      </c>
    </row>
    <row r="264" spans="1:12" ht="49.9" customHeight="1" x14ac:dyDescent="0.2">
      <c r="A264" s="3" t="s">
        <v>343</v>
      </c>
      <c r="B264" s="33" t="str">
        <f>_xlfn.CONCAT(Таблица1[[#This Row],[Преподаватель]],", ",Таблица1[[#This Row],[Кого добавляем в комиссию]])</f>
        <v>Шматов Е.Н., Шматов Е. Н., Асташкин Р. С.</v>
      </c>
      <c r="C264" s="24" t="s">
        <v>344</v>
      </c>
      <c r="D264" s="27" t="s">
        <v>17</v>
      </c>
      <c r="E264" s="28" t="s">
        <v>104</v>
      </c>
      <c r="F264" s="26">
        <v>2</v>
      </c>
      <c r="G264" s="28">
        <v>46099</v>
      </c>
      <c r="H264" s="31">
        <v>9108</v>
      </c>
      <c r="I264" s="29">
        <v>0.50694444444444442</v>
      </c>
      <c r="J264" s="21" t="str">
        <f>_xlfn.CONCAT(Таблица1[[#This Row],[Группа]],"_",TEXT(Таблица1[[#This Row],[Дата]],"ГГ.ММ.ДД"),"_",TEXT(Таблица1[[#This Row],[Время]],"чч:мм"))</f>
        <v>ЭЖД-52_26.03.18_12:10</v>
      </c>
      <c r="K264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264" s="21" t="s">
        <v>345</v>
      </c>
    </row>
    <row r="265" spans="1:12" ht="49.9" customHeight="1" x14ac:dyDescent="0.2">
      <c r="A265" s="3" t="s">
        <v>347</v>
      </c>
      <c r="B265" s="33" t="str">
        <f>_xlfn.CONCAT(Таблица1[[#This Row],[Преподаватель]],", ",Таблица1[[#This Row],[Кого добавляем в комиссию]])</f>
        <v>Эрлих Н.В., Панченкова И.Л., Варламова Н.Х.</v>
      </c>
      <c r="C265" s="24" t="s">
        <v>348</v>
      </c>
      <c r="D265" s="27" t="s">
        <v>28</v>
      </c>
      <c r="E265" s="28" t="s">
        <v>84</v>
      </c>
      <c r="F265" s="26">
        <v>2</v>
      </c>
      <c r="G265" s="28">
        <v>46098</v>
      </c>
      <c r="H265" s="31">
        <v>9322</v>
      </c>
      <c r="I265" s="29">
        <v>0.64930555555555558</v>
      </c>
      <c r="J265" s="21" t="str">
        <f>_xlfn.CONCAT(Таблица1[[#This Row],[Группа]],"_",TEXT(Таблица1[[#This Row],[Дата]],"ГГ.ММ.ДД"),"_",TEXT(Таблица1[[#This Row],[Время]],"чч:мм"))</f>
        <v>ЭЖД-32_26.03.17_15:35</v>
      </c>
      <c r="K265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265" s="21" t="s">
        <v>349</v>
      </c>
    </row>
    <row r="266" spans="1:12" ht="49.9" customHeight="1" x14ac:dyDescent="0.2">
      <c r="A266" s="3" t="s">
        <v>347</v>
      </c>
      <c r="B266" s="33" t="str">
        <f>_xlfn.CONCAT(Таблица1[[#This Row],[Преподаватель]],", ",Таблица1[[#This Row],[Кого добавляем в комиссию]])</f>
        <v>Эрлих Н.В., Панченкова И.Л., Варламова Н.Х.</v>
      </c>
      <c r="C266" s="25" t="s">
        <v>348</v>
      </c>
      <c r="D266" s="28" t="s">
        <v>28</v>
      </c>
      <c r="E266" s="28" t="s">
        <v>38</v>
      </c>
      <c r="F266" s="26">
        <v>4</v>
      </c>
      <c r="G266" s="28">
        <v>46098</v>
      </c>
      <c r="H266" s="31">
        <v>9322</v>
      </c>
      <c r="I266" s="29">
        <v>0.64930555555555558</v>
      </c>
      <c r="J266" s="21" t="str">
        <f>_xlfn.CONCAT(Таблица1[[#This Row],[Группа]],"_",TEXT(Таблица1[[#This Row],[Дата]],"ГГ.ММ.ДД"),"_",TEXT(Таблица1[[#This Row],[Время]],"чч:мм"))</f>
        <v>ЭЖД-31_26.03.17_15:35</v>
      </c>
      <c r="K266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266" s="21" t="s">
        <v>349</v>
      </c>
    </row>
    <row r="267" spans="1:12" ht="49.9" customHeight="1" x14ac:dyDescent="0.2">
      <c r="A267" s="3" t="s">
        <v>347</v>
      </c>
      <c r="B267" s="33" t="str">
        <f>_xlfn.CONCAT(Таблица1[[#This Row],[Преподаватель]],", ",Таблица1[[#This Row],[Кого добавляем в комиссию]])</f>
        <v>Эрлих Н.В., Панченкова И.Л., Варламова Н.Х.</v>
      </c>
      <c r="C267" s="25" t="s">
        <v>348</v>
      </c>
      <c r="D267" s="28" t="s">
        <v>28</v>
      </c>
      <c r="E267" s="28" t="s">
        <v>85</v>
      </c>
      <c r="F267" s="26">
        <v>4</v>
      </c>
      <c r="G267" s="28">
        <v>46098</v>
      </c>
      <c r="H267" s="31">
        <v>9322</v>
      </c>
      <c r="I267" s="29">
        <v>0.64930555555555558</v>
      </c>
      <c r="J267" s="21" t="str">
        <f>_xlfn.CONCAT(Таблица1[[#This Row],[Группа]],"_",TEXT(Таблица1[[#This Row],[Дата]],"ГГ.ММ.ДД"),"_",TEXT(Таблица1[[#This Row],[Время]],"чч:мм"))</f>
        <v>ЭЖД-33_26.03.17_15:35</v>
      </c>
      <c r="K267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267" s="21" t="s">
        <v>349</v>
      </c>
    </row>
    <row r="268" spans="1:12" ht="49.9" customHeight="1" x14ac:dyDescent="0.2">
      <c r="A268" s="3" t="s">
        <v>347</v>
      </c>
      <c r="B268" s="33" t="str">
        <f>_xlfn.CONCAT(Таблица1[[#This Row],[Преподаватель]],", ",Таблица1[[#This Row],[Кого добавляем в комиссию]])</f>
        <v>Эрлих Н.В., Панченкова И.Л., Варламова Н.Х.</v>
      </c>
      <c r="C268" s="25" t="s">
        <v>94</v>
      </c>
      <c r="D268" s="28" t="s">
        <v>28</v>
      </c>
      <c r="E268" s="28" t="s">
        <v>77</v>
      </c>
      <c r="F268" s="26">
        <v>5</v>
      </c>
      <c r="G268" s="28">
        <v>46098</v>
      </c>
      <c r="H268" s="31">
        <v>9322</v>
      </c>
      <c r="I268" s="29">
        <v>0.64930555555555558</v>
      </c>
      <c r="J268" s="21" t="str">
        <f>_xlfn.CONCAT(Таблица1[[#This Row],[Группа]],"_",TEXT(Таблица1[[#This Row],[Дата]],"ГГ.ММ.ДД"),"_",TEXT(Таблица1[[#This Row],[Время]],"чч:мм"))</f>
        <v>ЭЖД-46у_26.03.17_15:35</v>
      </c>
      <c r="K268" s="21" t="str">
        <f>IFERROR(IF(Таблица1[[#This Row],[Курсовой?]]=0,IF(VLOOKUP(_xlfn.CONCAT(Таблица1[[#This Row],[Столбец поиска]],"ошибка"),Таблица1[[#Data],[Столбец поиска]:[Столбец сравнения]],2,0)&lt;VLOOKUP(Таблица1[[#This Row],[Столбец поиска]],Таблица1[[#Data],[Столбец поиска]:[Столбец сравнения]],2,0),"Прием курсового стоит позднее ПА","Все хорошо"),IF(Таблица1[[#This Row],[Столбец сравнения]]&lt;VLOOKUP(_xlfn.CONCAT(Таблица1[[#This Row],[Дисциплина]],Таблица1[[#This Row],[Группа]]),Таблица1[[#Data],[Столбец поиска]:[Столбец сравнения]],2,0),"Прием курсового стоит позднее ПА","Все хорошо")),"Все хорошо")</f>
        <v>Все хорошо</v>
      </c>
      <c r="L268" s="21" t="s">
        <v>349</v>
      </c>
    </row>
    <row r="269" spans="1:12" ht="12.75" x14ac:dyDescent="0.2"/>
    <row r="270" spans="1:12" ht="15.75" x14ac:dyDescent="0.2">
      <c r="B270" s="49" t="s">
        <v>356</v>
      </c>
      <c r="C270" s="49"/>
      <c r="D270" s="49"/>
      <c r="E270" s="49"/>
      <c r="F270" s="49"/>
      <c r="G270" s="49"/>
      <c r="H270" s="49"/>
      <c r="I270" s="49"/>
    </row>
    <row r="271" spans="1:12" ht="12.75" x14ac:dyDescent="0.2"/>
  </sheetData>
  <sheetProtection autoFilter="0"/>
  <protectedRanges>
    <protectedRange sqref="G11:I268" name="Для заполнения ППС"/>
    <protectedRange sqref="L11:L268" name="Примечания"/>
  </protectedRanges>
  <mergeCells count="10">
    <mergeCell ref="B270:I270"/>
    <mergeCell ref="B3:D3"/>
    <mergeCell ref="F3:I3"/>
    <mergeCell ref="C6:H6"/>
    <mergeCell ref="C7:H7"/>
    <mergeCell ref="C8:H8"/>
    <mergeCell ref="B1:D1"/>
    <mergeCell ref="G1:J1"/>
    <mergeCell ref="B2:D2"/>
    <mergeCell ref="G2:J2"/>
  </mergeCells>
  <conditionalFormatting sqref="K10">
    <cfRule type="containsText" dxfId="6" priority="6" stopIfTrue="1" operator="containsText" text="позднее">
      <formula>NOT(ISERROR(SEARCH("позднее",K10)))</formula>
    </cfRule>
  </conditionalFormatting>
  <conditionalFormatting sqref="J11:J75">
    <cfRule type="duplicateValues" dxfId="5" priority="5"/>
  </conditionalFormatting>
  <conditionalFormatting sqref="K11:K75">
    <cfRule type="containsText" dxfId="4" priority="4" stopIfTrue="1" operator="containsText" text="позднее">
      <formula>NOT(ISERROR(SEARCH("позднее",K11)))</formula>
    </cfRule>
  </conditionalFormatting>
  <conditionalFormatting sqref="A10:I10">
    <cfRule type="containsText" dxfId="3" priority="3" stopIfTrue="1" operator="containsText" text="позднее">
      <formula>NOT(ISERROR(SEARCH("позднее",A10)))</formula>
    </cfRule>
  </conditionalFormatting>
  <conditionalFormatting sqref="J11:J268">
    <cfRule type="duplicateValues" dxfId="2" priority="2"/>
  </conditionalFormatting>
  <conditionalFormatting sqref="K11:K268">
    <cfRule type="containsText" dxfId="1" priority="1" operator="containsText" text="Прием">
      <formula>NOT(ISERROR(SEARCH("Прием",K11)))</formula>
    </cfRule>
  </conditionalFormatting>
  <dataValidations count="1">
    <dataValidation type="list" allowBlank="1" showInputMessage="1" showErrorMessage="1" sqref="G11:G268" xr:uid="{007B00DC-00EF-44A1-A89D-00F000E400F4}">
      <formula1>$R$116:$R$128</formula1>
    </dataValidation>
  </dataValidations>
  <pageMargins left="0.75196850393700776" right="0.75196850393700776" top="1" bottom="1" header="0.5" footer="0.5"/>
  <pageSetup paperSize="9" scale="51" fitToHeight="0" pageOrder="overThenDown" orientation="landscape" useFirstPageNumber="1" horizontalDpi="300" verticalDpi="3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Шаблон!$A$1:$A$7</xm:f>
          </x14:formula1>
          <xm:sqref>K182 I11:I268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5"/>
  <sheetViews>
    <sheetView workbookViewId="0">
      <selection activeCell="D12" sqref="D12"/>
    </sheetView>
  </sheetViews>
  <sheetFormatPr defaultRowHeight="12.75" x14ac:dyDescent="0.2"/>
  <sheetData>
    <row r="1" spans="1:3" x14ac:dyDescent="0.2">
      <c r="A1" s="11">
        <v>0.35416666666666669</v>
      </c>
      <c r="B1" s="2"/>
      <c r="C1" s="12">
        <v>45936</v>
      </c>
    </row>
    <row r="2" spans="1:3" x14ac:dyDescent="0.2">
      <c r="A2" s="11">
        <v>0.42708333333333331</v>
      </c>
      <c r="B2" s="2"/>
      <c r="C2" s="12">
        <v>45937</v>
      </c>
    </row>
    <row r="3" spans="1:3" x14ac:dyDescent="0.2">
      <c r="A3" s="11">
        <v>0.50694444444444442</v>
      </c>
      <c r="B3" s="2"/>
      <c r="C3" s="12">
        <v>45938</v>
      </c>
    </row>
    <row r="4" spans="1:3" x14ac:dyDescent="0.2">
      <c r="A4" s="11">
        <v>0.57986111111111116</v>
      </c>
      <c r="B4" s="2"/>
      <c r="C4" s="12">
        <v>45939</v>
      </c>
    </row>
    <row r="5" spans="1:3" x14ac:dyDescent="0.2">
      <c r="A5" s="11">
        <v>0.64930555555555558</v>
      </c>
      <c r="B5" s="2"/>
      <c r="C5" s="12">
        <v>45940</v>
      </c>
    </row>
    <row r="6" spans="1:3" x14ac:dyDescent="0.2">
      <c r="A6" s="11">
        <v>0.71875</v>
      </c>
      <c r="B6" s="2"/>
      <c r="C6" s="12">
        <v>45941</v>
      </c>
    </row>
    <row r="7" spans="1:3" x14ac:dyDescent="0.2">
      <c r="A7" s="11">
        <v>0.78819444444444442</v>
      </c>
      <c r="B7" s="2"/>
      <c r="C7" s="12">
        <v>45943</v>
      </c>
    </row>
    <row r="8" spans="1:3" x14ac:dyDescent="0.2">
      <c r="A8" s="2"/>
      <c r="B8" s="2"/>
      <c r="C8" s="12">
        <v>45944</v>
      </c>
    </row>
    <row r="9" spans="1:3" x14ac:dyDescent="0.2">
      <c r="A9" s="2"/>
      <c r="B9" s="2"/>
      <c r="C9" s="12">
        <v>45945</v>
      </c>
    </row>
    <row r="10" spans="1:3" x14ac:dyDescent="0.2">
      <c r="A10" s="2"/>
      <c r="B10" s="2"/>
      <c r="C10" s="12">
        <v>45946</v>
      </c>
    </row>
    <row r="11" spans="1:3" x14ac:dyDescent="0.2">
      <c r="A11" s="2"/>
      <c r="B11" s="2"/>
      <c r="C11" s="12">
        <v>45947</v>
      </c>
    </row>
    <row r="12" spans="1:3" x14ac:dyDescent="0.2">
      <c r="A12" s="2"/>
      <c r="B12" s="2"/>
      <c r="C12" s="12">
        <v>45948</v>
      </c>
    </row>
    <row r="13" spans="1:3" x14ac:dyDescent="0.2">
      <c r="A13" s="2"/>
      <c r="B13" s="2"/>
      <c r="C13" s="12">
        <v>45950</v>
      </c>
    </row>
    <row r="14" spans="1:3" x14ac:dyDescent="0.2">
      <c r="A14" s="2"/>
      <c r="B14" s="2"/>
    </row>
    <row r="15" spans="1:3" x14ac:dyDescent="0.2">
      <c r="A15" s="2"/>
      <c r="B15" s="2"/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Для печати</vt:lpstr>
      <vt:lpstr>Шаблон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Васильев</dc:creator>
  <cp:lastModifiedBy>Аксютина Елена Павловна</cp:lastModifiedBy>
  <cp:revision>106</cp:revision>
  <dcterms:created xsi:type="dcterms:W3CDTF">2025-08-28T06:46:18Z</dcterms:created>
  <dcterms:modified xsi:type="dcterms:W3CDTF">2026-03-05T12:49:36Z</dcterms:modified>
</cp:coreProperties>
</file>